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202300"/>
  <mc:AlternateContent xmlns:mc="http://schemas.openxmlformats.org/markup-compatibility/2006">
    <mc:Choice Requires="x15">
      <x15ac:absPath xmlns:x15ac="http://schemas.microsoft.com/office/spreadsheetml/2010/11/ac" url="https://gccprod-my.sharepoint.com/personal/erica_ong_moh_gov_sg/Documents/Downloads/"/>
    </mc:Choice>
  </mc:AlternateContent>
  <xr:revisionPtr revIDLastSave="27" documentId="8_{37E7FDCA-A8BF-49E3-9089-CC14867FCB1D}" xr6:coauthVersionLast="47" xr6:coauthVersionMax="47" xr10:uidLastSave="{18AB7D33-4AE0-4B75-B398-FF340F3D5E81}"/>
  <bookViews>
    <workbookView xWindow="-110" yWindow="-110" windowWidth="19420" windowHeight="11500" xr2:uid="{4563DD7C-D144-4A66-9734-C991AD0B9B39}"/>
  </bookViews>
  <sheets>
    <sheet name="Beds(Inpt Facilities(New)" sheetId="1" r:id="rId1"/>
  </sheets>
  <definedNames>
    <definedName name="_xlnm.Print_Area" localSheetId="0">'Beds(Inpt Facilities(New)'!$A$1:$P$82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49" i="1" l="1"/>
  <c r="W35" i="1"/>
  <c r="V35" i="1"/>
  <c r="U35" i="1"/>
  <c r="T35" i="1"/>
  <c r="S35" i="1"/>
  <c r="R35" i="1"/>
  <c r="Q35" i="1"/>
  <c r="P35" i="1"/>
  <c r="O35" i="1"/>
  <c r="N35" i="1"/>
  <c r="M35" i="1"/>
  <c r="L35" i="1"/>
  <c r="K35" i="1"/>
  <c r="J35" i="1"/>
  <c r="I35" i="1"/>
  <c r="H35" i="1"/>
  <c r="G35" i="1"/>
  <c r="Z30" i="1"/>
  <c r="Y30" i="1"/>
  <c r="X30" i="1"/>
  <c r="W30" i="1"/>
  <c r="V30" i="1"/>
  <c r="U30" i="1"/>
  <c r="T30" i="1"/>
  <c r="S30" i="1"/>
  <c r="R30" i="1"/>
  <c r="Q30" i="1"/>
  <c r="P30" i="1"/>
  <c r="O30" i="1"/>
  <c r="N30" i="1"/>
  <c r="M30" i="1"/>
  <c r="L30" i="1"/>
  <c r="K30" i="1"/>
  <c r="J30" i="1"/>
  <c r="I30" i="1"/>
  <c r="H30" i="1"/>
  <c r="G30" i="1"/>
  <c r="Z25" i="1"/>
  <c r="Y25" i="1"/>
  <c r="X25" i="1"/>
  <c r="W25" i="1"/>
  <c r="V25" i="1"/>
  <c r="U25" i="1"/>
  <c r="T25" i="1"/>
  <c r="S25" i="1"/>
  <c r="R25" i="1"/>
  <c r="Q25" i="1"/>
  <c r="P25" i="1"/>
  <c r="O25" i="1"/>
  <c r="N25" i="1"/>
  <c r="M25" i="1"/>
  <c r="L25" i="1"/>
  <c r="K25" i="1"/>
  <c r="J25" i="1"/>
  <c r="I25" i="1"/>
  <c r="H25" i="1"/>
  <c r="G25" i="1"/>
  <c r="T19" i="1"/>
  <c r="S19" i="1"/>
  <c r="T18" i="1"/>
  <c r="T17" i="1" s="1"/>
  <c r="S18" i="1"/>
  <c r="S17" i="1" s="1"/>
  <c r="Z17" i="1"/>
  <c r="Y17" i="1"/>
  <c r="X17" i="1"/>
  <c r="W17" i="1"/>
  <c r="V17" i="1"/>
  <c r="U17" i="1"/>
  <c r="R17" i="1"/>
  <c r="Q17" i="1"/>
  <c r="P17" i="1"/>
  <c r="O17" i="1"/>
  <c r="N17" i="1"/>
  <c r="M17" i="1"/>
  <c r="L17" i="1"/>
  <c r="K17" i="1"/>
  <c r="J17" i="1"/>
  <c r="I17" i="1"/>
  <c r="H17" i="1"/>
  <c r="G17" i="1"/>
  <c r="Z12" i="1"/>
  <c r="Y12" i="1"/>
  <c r="X12" i="1"/>
  <c r="W12" i="1"/>
  <c r="V12" i="1"/>
  <c r="U12" i="1"/>
  <c r="T12" i="1"/>
  <c r="S12" i="1"/>
  <c r="R12" i="1"/>
  <c r="Q12" i="1"/>
  <c r="P12" i="1"/>
  <c r="O12" i="1"/>
  <c r="N12" i="1"/>
  <c r="M12" i="1"/>
  <c r="L12" i="1"/>
  <c r="K12" i="1"/>
  <c r="J12" i="1"/>
  <c r="I12" i="1"/>
  <c r="H12" i="1"/>
  <c r="G12" i="1"/>
  <c r="U10" i="1"/>
  <c r="Z7" i="1"/>
  <c r="Y7" i="1"/>
  <c r="X7" i="1"/>
  <c r="W7" i="1"/>
  <c r="V7" i="1"/>
  <c r="U7" i="1"/>
  <c r="T7" i="1"/>
  <c r="S7" i="1"/>
  <c r="R7" i="1"/>
  <c r="Q7" i="1"/>
  <c r="P7" i="1"/>
  <c r="O7" i="1"/>
  <c r="N7" i="1"/>
  <c r="M7" i="1"/>
  <c r="L7" i="1"/>
  <c r="K7" i="1"/>
  <c r="J7" i="1"/>
  <c r="I7" i="1"/>
  <c r="H7" i="1"/>
  <c r="G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 Yi TAN (MOH)</author>
    <author>Poh Yoke KOH (MOH)</author>
  </authors>
  <commentList>
    <comment ref="U10" authorId="0" shapeId="0" xr:uid="{0C5DF986-2A1A-455A-AFE9-AD8A2EDAFD90}">
      <text>
        <r>
          <rPr>
            <b/>
            <sz val="9"/>
            <color indexed="81"/>
            <rFont val="Tahoma"/>
            <family val="2"/>
          </rPr>
          <t>Le Yi TAN (MOH):
Amended on 2 Jun 2021</t>
        </r>
        <r>
          <rPr>
            <sz val="9"/>
            <color indexed="81"/>
            <rFont val="Tahoma"/>
            <family val="2"/>
          </rPr>
          <t xml:space="preserve">
The Ministry of Health (MOH) has ordered Concord International Hospital (19 Adam Road) to temporarily stop the provision of all healthcare services with effect from 19 December 2020, after inspections revealed that the Hospital had failed to abide by the Private Hospitals and Medical Clinics (PHMC) Act in several areas which would have an impact to patient safety.</t>
        </r>
      </text>
    </comment>
    <comment ref="V10" authorId="0" shapeId="0" xr:uid="{AD38EAF7-3B77-46AC-88A4-3CA40949ADB7}">
      <text>
        <r>
          <rPr>
            <b/>
            <sz val="9"/>
            <color indexed="81"/>
            <rFont val="Tahoma"/>
            <family val="2"/>
          </rPr>
          <t>Le Yi TAN (MOH):
Amended on 2 Jun 2021</t>
        </r>
        <r>
          <rPr>
            <sz val="9"/>
            <color indexed="81"/>
            <rFont val="Tahoma"/>
            <family val="2"/>
          </rPr>
          <t xml:space="preserve">
The Ministry of Health (MOH) has ordered Concord International Hospital (19 Adam Road) to temporarily stop the provision of all healthcare services with effect from 19 December 2020, after inspections revealed that the Hospital had failed to abide by the Private Hospitals and Medical Clinics (PHMC) Act in several areas which would have an impact to patient safety.</t>
        </r>
      </text>
    </comment>
    <comment ref="W10" authorId="0" shapeId="0" xr:uid="{115B5E46-C56C-41D7-BCC8-1BC126D1EAFC}">
      <text>
        <r>
          <rPr>
            <b/>
            <sz val="9"/>
            <color indexed="81"/>
            <rFont val="Tahoma"/>
            <family val="2"/>
          </rPr>
          <t>Le Yi TAN (MOH):
Amended on 2 Jun 2021</t>
        </r>
        <r>
          <rPr>
            <sz val="9"/>
            <color indexed="81"/>
            <rFont val="Tahoma"/>
            <family val="2"/>
          </rPr>
          <t xml:space="preserve">
The Ministry of Health (MOH) has ordered Concord International Hospital (19 Adam Road) to temporarily stop the provision of all healthcare services with effect from 19 December 2020, after inspections revealed that the Hospital had failed to abide by the Private Hospitals and Medical Clinics (PHMC) Act in several areas which would have an impact to patient safety.</t>
        </r>
      </text>
    </comment>
    <comment ref="X10" authorId="0" shapeId="0" xr:uid="{E48487B6-3977-4E02-88F9-5DFE3453397B}">
      <text>
        <r>
          <rPr>
            <b/>
            <sz val="9"/>
            <color indexed="81"/>
            <rFont val="Tahoma"/>
            <family val="2"/>
          </rPr>
          <t>Le Yi TAN (MOH):
Amended on 2 Jun 2021</t>
        </r>
        <r>
          <rPr>
            <sz val="9"/>
            <color indexed="81"/>
            <rFont val="Tahoma"/>
            <family val="2"/>
          </rPr>
          <t xml:space="preserve">
The Ministry of Health (MOH) has ordered Concord International Hospital (19 Adam Road) to temporarily stop the provision of all healthcare services with effect from 19 December 2020, after inspections revealed that the Hospital had failed to abide by the Private Hospitals and Medical Clinics (PHMC) Act in several areas which would have an impact to patient safety.</t>
        </r>
      </text>
    </comment>
    <comment ref="Y10" authorId="0" shapeId="0" xr:uid="{F733AB86-C929-4BB0-83CC-0C63736B50B2}">
      <text>
        <r>
          <rPr>
            <b/>
            <sz val="9"/>
            <color indexed="81"/>
            <rFont val="Tahoma"/>
            <family val="2"/>
          </rPr>
          <t>Le Yi TAN (MOH):
Amended on 2 Jun 2021</t>
        </r>
        <r>
          <rPr>
            <sz val="9"/>
            <color indexed="81"/>
            <rFont val="Tahoma"/>
            <family val="2"/>
          </rPr>
          <t xml:space="preserve">
The Ministry of Health (MOH) has ordered Concord International Hospital (19 Adam Road) to temporarily stop the provision of all healthcare services with effect from 19 December 2020, after inspections revealed that the Hospital had failed to abide by the Private Hospitals and Medical Clinics (PHMC) Act in several areas which would have an impact to patient safety.</t>
        </r>
      </text>
    </comment>
    <comment ref="T18" authorId="1" shapeId="0" xr:uid="{257908F9-1577-4F39-9317-0C18489FCF20}">
      <text>
        <r>
          <rPr>
            <sz val="12"/>
            <color indexed="81"/>
            <rFont val="Aptos Narrow"/>
            <family val="2"/>
            <scheme val="minor"/>
          </rPr>
          <t>Incl 66 beds from OCH</t>
        </r>
      </text>
    </comment>
  </commentList>
</comments>
</file>

<file path=xl/sharedStrings.xml><?xml version="1.0" encoding="utf-8"?>
<sst xmlns="http://schemas.openxmlformats.org/spreadsheetml/2006/main" count="246" uniqueCount="58">
  <si>
    <r>
      <t xml:space="preserve">BEDS </t>
    </r>
    <r>
      <rPr>
        <b/>
        <vertAlign val="superscript"/>
        <sz val="34"/>
        <color indexed="9"/>
        <rFont val="Arial"/>
        <family val="2"/>
      </rPr>
      <t>1</t>
    </r>
    <r>
      <rPr>
        <b/>
        <sz val="34"/>
        <color indexed="9"/>
        <rFont val="Arial"/>
        <family val="2"/>
      </rPr>
      <t xml:space="preserve"> IN INPATIENT FACILITIES</t>
    </r>
  </si>
  <si>
    <t>·</t>
  </si>
  <si>
    <t>Hospitals</t>
  </si>
  <si>
    <r>
      <t xml:space="preserve">Acute Hospitals </t>
    </r>
    <r>
      <rPr>
        <b/>
        <vertAlign val="superscript"/>
        <sz val="25"/>
        <rFont val="Arial"/>
        <family val="2"/>
      </rPr>
      <t>2</t>
    </r>
  </si>
  <si>
    <t>Public</t>
  </si>
  <si>
    <t>Not-for-Profit</t>
  </si>
  <si>
    <t>Private</t>
  </si>
  <si>
    <t>Psychiatric Hospitals</t>
  </si>
  <si>
    <t>-</t>
  </si>
  <si>
    <r>
      <t xml:space="preserve">Community Hospitals </t>
    </r>
    <r>
      <rPr>
        <b/>
        <vertAlign val="superscript"/>
        <sz val="25"/>
        <rFont val="Arial"/>
        <family val="2"/>
      </rPr>
      <t>8</t>
    </r>
  </si>
  <si>
    <r>
      <t xml:space="preserve">Public </t>
    </r>
    <r>
      <rPr>
        <vertAlign val="superscript"/>
        <sz val="25"/>
        <rFont val="Arial"/>
        <family val="2"/>
      </rPr>
      <t>3</t>
    </r>
  </si>
  <si>
    <r>
      <t xml:space="preserve">Not-for-Profit </t>
    </r>
    <r>
      <rPr>
        <vertAlign val="superscript"/>
        <sz val="25"/>
        <rFont val="Arial"/>
        <family val="2"/>
      </rPr>
      <t>4</t>
    </r>
  </si>
  <si>
    <r>
      <t xml:space="preserve">Private </t>
    </r>
    <r>
      <rPr>
        <vertAlign val="superscript"/>
        <sz val="25"/>
        <rFont val="Arial"/>
        <family val="2"/>
      </rPr>
      <t>5</t>
    </r>
  </si>
  <si>
    <t>Residential Long-Term Care Facilities</t>
  </si>
  <si>
    <r>
      <t xml:space="preserve">(by services offered) </t>
    </r>
    <r>
      <rPr>
        <b/>
        <vertAlign val="superscript"/>
        <sz val="25"/>
        <rFont val="Arial"/>
        <family val="2"/>
      </rPr>
      <t>6</t>
    </r>
  </si>
  <si>
    <r>
      <t xml:space="preserve">Nursing Homes </t>
    </r>
    <r>
      <rPr>
        <b/>
        <vertAlign val="superscript"/>
        <sz val="25"/>
        <rFont val="Arial"/>
        <family val="2"/>
      </rPr>
      <t>7</t>
    </r>
  </si>
  <si>
    <r>
      <t xml:space="preserve">Inpatient Hospices </t>
    </r>
    <r>
      <rPr>
        <b/>
        <vertAlign val="superscript"/>
        <sz val="25"/>
        <rFont val="Arial"/>
        <family val="2"/>
      </rPr>
      <t>8</t>
    </r>
  </si>
  <si>
    <r>
      <t xml:space="preserve">Inpatient Hospice Palliative Care Service (IHPCS) </t>
    </r>
    <r>
      <rPr>
        <b/>
        <vertAlign val="superscript"/>
        <sz val="25"/>
        <rFont val="Arial"/>
        <family val="2"/>
      </rPr>
      <t>8</t>
    </r>
  </si>
  <si>
    <t>PLACES IN NON-RESIDENTIAL LONG-TERM CARE FACILITIES</t>
  </si>
  <si>
    <t>Non-Residential Long-Term Care Facilities</t>
  </si>
  <si>
    <t>(by services offered)</t>
  </si>
  <si>
    <t>Total No. of Day Places</t>
  </si>
  <si>
    <t>na</t>
  </si>
  <si>
    <r>
      <t>9,100</t>
    </r>
    <r>
      <rPr>
        <b/>
        <vertAlign val="superscript"/>
        <sz val="25"/>
        <rFont val="Arial"/>
        <family val="2"/>
      </rPr>
      <t>9</t>
    </r>
  </si>
  <si>
    <r>
      <t>Total No. of Home Care Places</t>
    </r>
    <r>
      <rPr>
        <b/>
        <vertAlign val="superscript"/>
        <sz val="25"/>
        <rFont val="Arial"/>
        <family val="2"/>
      </rPr>
      <t>10</t>
    </r>
  </si>
  <si>
    <r>
      <t xml:space="preserve">Total No. of Home Palliative Care Places </t>
    </r>
    <r>
      <rPr>
        <b/>
        <vertAlign val="superscript"/>
        <sz val="25"/>
        <rFont val="Arial"/>
        <family val="2"/>
      </rPr>
      <t>11</t>
    </r>
  </si>
  <si>
    <t>Notes:</t>
  </si>
  <si>
    <t>Public health facilities refer to those owned or controlled by a government unit or another public corporation (where control is defined as the ability to determine the general corporate policy).</t>
  </si>
  <si>
    <t>Not-for-profit health facilities refer to those producing health goods and services, but are not permitted to be a source of income, profit or financial gain for the unit(s) that establish, control or finance them.</t>
  </si>
  <si>
    <t>Private health facilities refer to those set up for the purpose of producing health goods and services and are capable of generating a profit or other financial gains for their owners.</t>
  </si>
  <si>
    <t xml:space="preserve">A residential health facility providing more than one residential care service will be categorised based on its highest level of medical capability (LMC), provided the highest LMC beds make up at least 25 per cent of total bed capacity.
</t>
  </si>
  <si>
    <t>For example, a health facility providing both community hospital and chronic sick services will be categorised as a 'Community Hospital' if its number of community hospital beds is at least 25 per cent of its total bed capacity.</t>
  </si>
  <si>
    <t>- Prior to 2010, hospitals were licensed for built-in bed capacity. With effect from 2010, hospitals are licensed for actual bed complement (i.e. beds that are regularly maintained and staffed).</t>
  </si>
  <si>
    <t>- Comprises both general hospitals and specialty centres (excluding Psychiatric Hospitals) with acute care inpatient facilities</t>
  </si>
  <si>
    <t xml:space="preserve">  With effect from 2010, data include Khoo Teck Puat Hospital.</t>
  </si>
  <si>
    <t xml:space="preserve">  With effect from 2012, data include Mount Elizabeth Novena Hospital and Fortis Colorectal Hospital (currently known as Concord International Hospital).</t>
  </si>
  <si>
    <t xml:space="preserve">  With effect from 2014, data include Farrer Park Hospital.</t>
  </si>
  <si>
    <t xml:space="preserve">  With effect from 2015, data include Ng Teng Fong General Hospital.</t>
  </si>
  <si>
    <t xml:space="preserve">  Johns Hopkins Singapore International Medical Centre ceased operations with effect from 2017.</t>
  </si>
  <si>
    <t xml:space="preserve">  With effect from 2018, data include Sengkang General Hospital.</t>
  </si>
  <si>
    <t>- With effect from 2011, data include Bright Vision Hospital.</t>
  </si>
  <si>
    <t xml:space="preserve">  With effect from 2015, data include Jurong Community Hospital and Yishun Community Hospital.</t>
  </si>
  <si>
    <t xml:space="preserve">  With effect from 2018, data include Sengkang Community Hospital.</t>
  </si>
  <si>
    <t xml:space="preserve">  With effect from 2019, data include Outram Community Hospital.</t>
  </si>
  <si>
    <t xml:space="preserve">- With effect from Apr 2011, the ownership of Bright Vision Hospital was transferred to Singapore Health Services (Public).
</t>
  </si>
  <si>
    <t xml:space="preserve">- West Point Hospital closed in Dec 2015, re-opened in Sep 2016 and ceased operations wef Sep 2018.
 </t>
  </si>
  <si>
    <t>- Beds are classified by services offered regardless of facility.</t>
  </si>
  <si>
    <t>- Includes beds for chronic sick services.</t>
  </si>
  <si>
    <t xml:space="preserve">- The number of Day Care places in 2024 has been updated for better accuracy. </t>
  </si>
  <si>
    <r>
      <t>"</t>
    </r>
    <r>
      <rPr>
        <sz val="18"/>
        <rFont val="Calibri"/>
        <family val="2"/>
      </rPr>
      <t>—"</t>
    </r>
  </si>
  <si>
    <t>- Nil or Negligible</t>
  </si>
  <si>
    <t>- not available</t>
  </si>
  <si>
    <t>- </t>
  </si>
  <si>
    <r>
      <t xml:space="preserve">Total No. of Home-Based Palliative Care Places </t>
    </r>
    <r>
      <rPr>
        <b/>
        <vertAlign val="superscript"/>
        <sz val="25"/>
        <rFont val="Arial"/>
        <family val="2"/>
      </rPr>
      <t>12</t>
    </r>
  </si>
  <si>
    <t>- 'The new Inpatient Palliative Care Services (IHPCS) started on Apr 2020, replacing Inpatient Hospice and Community Hospital Palliative Care Services, and are tracked separately from 2020 onwards. With effect from 2026, the total number of IHPCS places from 2023-2025 have been updated for better accuracy.</t>
  </si>
  <si>
    <t>-With effect from 2026, the total number of Home Care places from 2022-2025 have been updated for accuracy.</t>
  </si>
  <si>
    <t>- From 2022 onwards, Home Palliative Care places are computed based on number of clients who can be served at any point in time (based on number of in-flight clients in the fourth quarter of the year)</t>
  </si>
  <si>
    <t>-From 2025 onwards, Home-Based Palliative Care replaces Home Palliative Care. Home-Based Palliative Care places are computed based on number of clients who can be served at any point in time (based on number of in-flight clients in the fourth quarter of the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</si>
</sst>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_(* #,##0.00_);_(* \(#,##0.00\);_(* &quot;-&quot;??_);_(@_)"/>
    <numFmt numFmtId="165" formatCode="#,##0;[Red]#,##0"/>
  </numFmts>
  <fonts count="29" x14ac:knownFonts="1">
    <font>
      <sz val="11"/>
      <color theme="1"/>
      <name val="Aptos Narrow"/>
      <family val="2"/>
      <scheme val="minor"/>
    </font>
    <font>
      <sz val="10"/>
      <name val="Arial"/>
      <family val="2"/>
    </font>
    <font>
      <sz val="16"/>
      <color theme="0"/>
      <name val="Arial"/>
      <family val="2"/>
    </font>
    <font>
      <b/>
      <sz val="34"/>
      <color theme="0"/>
      <name val="Arial"/>
      <family val="2"/>
    </font>
    <font>
      <b/>
      <vertAlign val="superscript"/>
      <sz val="34"/>
      <color indexed="9"/>
      <name val="Arial"/>
      <family val="2"/>
    </font>
    <font>
      <b/>
      <sz val="34"/>
      <color indexed="9"/>
      <name val="Arial"/>
      <family val="2"/>
    </font>
    <font>
      <sz val="16"/>
      <color indexed="61"/>
      <name val="Arial"/>
      <family val="2"/>
    </font>
    <font>
      <b/>
      <sz val="25"/>
      <color indexed="17"/>
      <name val="Arial"/>
      <family val="2"/>
    </font>
    <font>
      <sz val="25"/>
      <color indexed="61"/>
      <name val="Arial"/>
      <family val="2"/>
    </font>
    <font>
      <b/>
      <sz val="25"/>
      <name val="Arial"/>
      <family val="2"/>
    </font>
    <font>
      <sz val="16"/>
      <name val="Arial"/>
      <family val="2"/>
    </font>
    <font>
      <sz val="25"/>
      <color theme="3" tint="-0.249977111117893"/>
      <name val="Arial"/>
      <family val="2"/>
    </font>
    <font>
      <sz val="25"/>
      <name val="Arial"/>
      <family val="2"/>
    </font>
    <font>
      <sz val="25"/>
      <color rgb="FF99CCFF"/>
      <name val="Symbol"/>
      <family val="1"/>
      <charset val="2"/>
    </font>
    <font>
      <sz val="25"/>
      <color rgb="FFFF0000"/>
      <name val="Symbol"/>
      <family val="1"/>
      <charset val="2"/>
    </font>
    <font>
      <sz val="25"/>
      <color rgb="FFFF0000"/>
      <name val="Arial"/>
      <family val="2"/>
    </font>
    <font>
      <b/>
      <vertAlign val="superscript"/>
      <sz val="25"/>
      <name val="Arial"/>
      <family val="2"/>
    </font>
    <font>
      <b/>
      <u/>
      <sz val="25"/>
      <name val="Arial"/>
      <family val="2"/>
    </font>
    <font>
      <sz val="14"/>
      <name val="Arial"/>
      <family val="2"/>
    </font>
    <font>
      <vertAlign val="superscript"/>
      <sz val="25"/>
      <name val="Arial"/>
      <family val="2"/>
    </font>
    <font>
      <b/>
      <sz val="18"/>
      <name val="Arial"/>
      <family val="2"/>
    </font>
    <font>
      <sz val="18"/>
      <name val="Arial"/>
      <family val="2"/>
    </font>
    <font>
      <b/>
      <sz val="16"/>
      <name val="Arial"/>
      <family val="2"/>
    </font>
    <font>
      <sz val="18"/>
      <name val="Calibri"/>
      <family val="2"/>
    </font>
    <font>
      <sz val="16"/>
      <color indexed="17"/>
      <name val="Arial"/>
      <family val="2"/>
    </font>
    <font>
      <sz val="16"/>
      <color indexed="17"/>
      <name val="Symbol"/>
      <family val="1"/>
      <charset val="2"/>
    </font>
    <font>
      <b/>
      <sz val="9"/>
      <color indexed="81"/>
      <name val="Tahoma"/>
      <family val="2"/>
    </font>
    <font>
      <sz val="9"/>
      <color indexed="81"/>
      <name val="Tahoma"/>
      <family val="2"/>
    </font>
    <font>
      <sz val="12"/>
      <color indexed="81"/>
      <name val="Aptos Narrow"/>
      <family val="2"/>
      <scheme val="minor"/>
    </font>
  </fonts>
  <fills count="4">
    <fill>
      <patternFill patternType="none"/>
    </fill>
    <fill>
      <patternFill patternType="gray125"/>
    </fill>
    <fill>
      <patternFill patternType="solid">
        <fgColor rgb="FF99CCFF"/>
        <bgColor indexed="64"/>
      </patternFill>
    </fill>
    <fill>
      <patternFill patternType="solid">
        <fgColor theme="0"/>
        <bgColor indexed="64"/>
      </patternFill>
    </fill>
  </fills>
  <borders count="2">
    <border>
      <left/>
      <right/>
      <top/>
      <bottom/>
      <diagonal/>
    </border>
    <border>
      <left/>
      <right/>
      <top/>
      <bottom style="double">
        <color rgb="FF99CCFF"/>
      </bottom>
      <diagonal/>
    </border>
  </borders>
  <cellStyleXfs count="3">
    <xf numFmtId="0" fontId="0" fillId="0" borderId="0"/>
    <xf numFmtId="0" fontId="1" fillId="0" borderId="0"/>
    <xf numFmtId="164" fontId="1" fillId="0" borderId="0" applyFont="0" applyFill="0" applyBorder="0" applyAlignment="0" applyProtection="0"/>
  </cellStyleXfs>
  <cellXfs count="47">
    <xf numFmtId="0" fontId="0" fillId="0" borderId="0" xfId="0"/>
    <xf numFmtId="0" fontId="2" fillId="2" borderId="0" xfId="1" applyFont="1" applyFill="1"/>
    <xf numFmtId="0" fontId="3" fillId="2" borderId="0" xfId="1" applyFont="1" applyFill="1"/>
    <xf numFmtId="0" fontId="6" fillId="3" borderId="0" xfId="1" applyFont="1" applyFill="1"/>
    <xf numFmtId="0" fontId="7" fillId="3" borderId="0" xfId="1" applyFont="1" applyFill="1"/>
    <xf numFmtId="0" fontId="8" fillId="3" borderId="0" xfId="1" applyFont="1" applyFill="1"/>
    <xf numFmtId="0" fontId="9" fillId="0" borderId="1" xfId="1" applyFont="1" applyBorder="1" applyAlignment="1">
      <alignment vertical="center"/>
    </xf>
    <xf numFmtId="0" fontId="6" fillId="3" borderId="0" xfId="1" applyFont="1" applyFill="1" applyAlignment="1">
      <alignment vertical="center"/>
    </xf>
    <xf numFmtId="0" fontId="10" fillId="3" borderId="0" xfId="1" applyFont="1" applyFill="1" applyAlignment="1">
      <alignment vertical="center"/>
    </xf>
    <xf numFmtId="0" fontId="11" fillId="3" borderId="0" xfId="1" applyFont="1" applyFill="1" applyAlignment="1">
      <alignment horizontal="center" vertical="center"/>
    </xf>
    <xf numFmtId="0" fontId="12" fillId="3" borderId="0" xfId="1" applyFont="1" applyFill="1" applyAlignment="1">
      <alignment vertical="center"/>
    </xf>
    <xf numFmtId="0" fontId="10" fillId="3" borderId="0" xfId="1" applyFont="1" applyFill="1"/>
    <xf numFmtId="0" fontId="13" fillId="3" borderId="0" xfId="1" applyFont="1" applyFill="1" applyAlignment="1">
      <alignment horizontal="center" vertical="center"/>
    </xf>
    <xf numFmtId="0" fontId="9" fillId="3" borderId="0" xfId="1" applyFont="1" applyFill="1"/>
    <xf numFmtId="0" fontId="12" fillId="3" borderId="0" xfId="1" applyFont="1" applyFill="1"/>
    <xf numFmtId="165" fontId="9" fillId="3" borderId="0" xfId="2" applyNumberFormat="1" applyFont="1" applyFill="1" applyAlignment="1">
      <alignment horizontal="right"/>
    </xf>
    <xf numFmtId="0" fontId="14" fillId="3" borderId="0" xfId="1" applyFont="1" applyFill="1" applyAlignment="1">
      <alignment horizontal="center"/>
    </xf>
    <xf numFmtId="0" fontId="10" fillId="0" borderId="0" xfId="1" applyFont="1"/>
    <xf numFmtId="0" fontId="15" fillId="0" borderId="0" xfId="1" applyFont="1"/>
    <xf numFmtId="0" fontId="9" fillId="0" borderId="0" xfId="1" applyFont="1"/>
    <xf numFmtId="0" fontId="17" fillId="0" borderId="0" xfId="1" applyFont="1"/>
    <xf numFmtId="3" fontId="9" fillId="0" borderId="0" xfId="1" applyNumberFormat="1" applyFont="1" applyAlignment="1">
      <alignment horizontal="right"/>
    </xf>
    <xf numFmtId="0" fontId="18" fillId="0" borderId="0" xfId="1" applyFont="1"/>
    <xf numFmtId="0" fontId="12" fillId="0" borderId="0" xfId="1" applyFont="1"/>
    <xf numFmtId="3" fontId="12" fillId="0" borderId="0" xfId="1" applyNumberFormat="1" applyFont="1"/>
    <xf numFmtId="1" fontId="12" fillId="0" borderId="0" xfId="1" applyNumberFormat="1" applyFont="1"/>
    <xf numFmtId="3" fontId="12" fillId="0" borderId="0" xfId="1" applyNumberFormat="1" applyFont="1" applyAlignment="1">
      <alignment horizontal="right"/>
    </xf>
    <xf numFmtId="0" fontId="13" fillId="0" borderId="0" xfId="1" applyFont="1" applyAlignment="1">
      <alignment horizontal="center" vertical="center"/>
    </xf>
    <xf numFmtId="1" fontId="18" fillId="0" borderId="0" xfId="1" applyNumberFormat="1" applyFont="1"/>
    <xf numFmtId="3" fontId="9" fillId="0" borderId="0" xfId="1" applyNumberFormat="1" applyFont="1"/>
    <xf numFmtId="1" fontId="9" fillId="0" borderId="0" xfId="1" applyNumberFormat="1" applyFont="1"/>
    <xf numFmtId="41" fontId="9" fillId="0" borderId="0" xfId="1" applyNumberFormat="1" applyFont="1"/>
    <xf numFmtId="0" fontId="2" fillId="0" borderId="0" xfId="1" applyFont="1"/>
    <xf numFmtId="0" fontId="3" fillId="0" borderId="0" xfId="1" applyFont="1"/>
    <xf numFmtId="165" fontId="12" fillId="0" borderId="0" xfId="1" applyNumberFormat="1" applyFont="1"/>
    <xf numFmtId="0" fontId="20" fillId="0" borderId="0" xfId="1" applyFont="1"/>
    <xf numFmtId="0" fontId="21" fillId="0" borderId="0" xfId="1" applyFont="1"/>
    <xf numFmtId="0" fontId="21" fillId="0" borderId="0" xfId="1" applyFont="1" applyAlignment="1">
      <alignment horizontal="left"/>
    </xf>
    <xf numFmtId="0" fontId="21" fillId="0" borderId="0" xfId="1" quotePrefix="1" applyFont="1"/>
    <xf numFmtId="0" fontId="21" fillId="0" borderId="0" xfId="1" applyFont="1" applyAlignment="1">
      <alignment horizontal="right"/>
    </xf>
    <xf numFmtId="0" fontId="1" fillId="0" borderId="0" xfId="1"/>
    <xf numFmtId="0" fontId="22" fillId="0" borderId="0" xfId="1" applyFont="1"/>
    <xf numFmtId="0" fontId="24" fillId="0" borderId="0" xfId="1" applyFont="1"/>
    <xf numFmtId="0" fontId="25" fillId="3" borderId="0" xfId="1" applyFont="1" applyFill="1" applyAlignment="1">
      <alignment horizontal="center"/>
    </xf>
    <xf numFmtId="0" fontId="24" fillId="3" borderId="0" xfId="1" applyFont="1" applyFill="1"/>
    <xf numFmtId="0" fontId="18" fillId="3" borderId="0" xfId="1" applyFont="1" applyFill="1"/>
    <xf numFmtId="49" fontId="9" fillId="0" borderId="0" xfId="1" applyNumberFormat="1" applyFont="1" applyAlignment="1">
      <alignment horizontal="right"/>
    </xf>
  </cellXfs>
  <cellStyles count="3">
    <cellStyle name="Comma 2" xfId="2" xr:uid="{2C1FF12F-6CBB-4E80-8E2B-5A267FA50E0E}"/>
    <cellStyle name="Normal" xfId="0" builtinId="0"/>
    <cellStyle name="Normal 2" xfId="1" xr:uid="{E36F0152-197A-4E29-8371-407D739FF32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9B248-0DF5-4C0A-B79E-3A8B0396DBEB}">
  <sheetPr codeName="Sheet1">
    <tabColor rgb="FF00B050"/>
    <pageSetUpPr fitToPage="1"/>
  </sheetPr>
  <dimension ref="A1:AI105"/>
  <sheetViews>
    <sheetView showGridLines="0" tabSelected="1" zoomScale="40" zoomScaleNormal="40" workbookViewId="0">
      <pane xSplit="6" ySplit="3" topLeftCell="Q68" activePane="bottomRight" state="frozen"/>
      <selection pane="topRight" activeCell="G1" sqref="G1"/>
      <selection pane="bottomLeft" activeCell="A4" sqref="A4"/>
      <selection pane="bottomRight" activeCell="C79" sqref="C79"/>
    </sheetView>
  </sheetViews>
  <sheetFormatPr defaultColWidth="8.81640625" defaultRowHeight="23.15" customHeight="1" x14ac:dyDescent="0.4"/>
  <cols>
    <col min="1" max="1" width="4.1796875" style="11" customWidth="1"/>
    <col min="2" max="2" width="5.1796875" style="44" customWidth="1"/>
    <col min="3" max="3" width="5.7265625" style="11" customWidth="1"/>
    <col min="4" max="4" width="1.7265625" style="11" customWidth="1"/>
    <col min="5" max="5" width="60.26953125" style="11" customWidth="1"/>
    <col min="6" max="6" width="89.81640625" style="11" customWidth="1"/>
    <col min="7" max="11" width="20.7265625" style="45" customWidth="1"/>
    <col min="12" max="26" width="20.7265625" style="11" customWidth="1"/>
    <col min="27" max="219" width="8.81640625" style="11"/>
    <col min="220" max="220" width="6.7265625" style="11" customWidth="1"/>
    <col min="221" max="221" width="5.1796875" style="11" customWidth="1"/>
    <col min="222" max="222" width="5.7265625" style="11" customWidth="1"/>
    <col min="223" max="223" width="1.7265625" style="11" customWidth="1"/>
    <col min="224" max="224" width="60.26953125" style="11" customWidth="1"/>
    <col min="225" max="225" width="23.453125" style="11" customWidth="1"/>
    <col min="226" max="236" width="20.7265625" style="11" customWidth="1"/>
    <col min="237" max="238" width="8.81640625" style="11"/>
    <col min="239" max="239" width="9.54296875" style="11" bestFit="1" customWidth="1"/>
    <col min="240" max="475" width="8.81640625" style="11"/>
    <col min="476" max="476" width="6.7265625" style="11" customWidth="1"/>
    <col min="477" max="477" width="5.1796875" style="11" customWidth="1"/>
    <col min="478" max="478" width="5.7265625" style="11" customWidth="1"/>
    <col min="479" max="479" width="1.7265625" style="11" customWidth="1"/>
    <col min="480" max="480" width="60.26953125" style="11" customWidth="1"/>
    <col min="481" max="481" width="23.453125" style="11" customWidth="1"/>
    <col min="482" max="492" width="20.7265625" style="11" customWidth="1"/>
    <col min="493" max="494" width="8.81640625" style="11"/>
    <col min="495" max="495" width="9.54296875" style="11" bestFit="1" customWidth="1"/>
    <col min="496" max="731" width="8.81640625" style="11"/>
    <col min="732" max="732" width="6.7265625" style="11" customWidth="1"/>
    <col min="733" max="733" width="5.1796875" style="11" customWidth="1"/>
    <col min="734" max="734" width="5.7265625" style="11" customWidth="1"/>
    <col min="735" max="735" width="1.7265625" style="11" customWidth="1"/>
    <col min="736" max="736" width="60.26953125" style="11" customWidth="1"/>
    <col min="737" max="737" width="23.453125" style="11" customWidth="1"/>
    <col min="738" max="748" width="20.7265625" style="11" customWidth="1"/>
    <col min="749" max="750" width="8.81640625" style="11"/>
    <col min="751" max="751" width="9.54296875" style="11" bestFit="1" customWidth="1"/>
    <col min="752" max="987" width="8.81640625" style="11"/>
    <col min="988" max="988" width="6.7265625" style="11" customWidth="1"/>
    <col min="989" max="989" width="5.1796875" style="11" customWidth="1"/>
    <col min="990" max="990" width="5.7265625" style="11" customWidth="1"/>
    <col min="991" max="991" width="1.7265625" style="11" customWidth="1"/>
    <col min="992" max="992" width="60.26953125" style="11" customWidth="1"/>
    <col min="993" max="993" width="23.453125" style="11" customWidth="1"/>
    <col min="994" max="1004" width="20.7265625" style="11" customWidth="1"/>
    <col min="1005" max="1006" width="8.81640625" style="11"/>
    <col min="1007" max="1007" width="9.54296875" style="11" bestFit="1" customWidth="1"/>
    <col min="1008" max="1243" width="8.81640625" style="11"/>
    <col min="1244" max="1244" width="6.7265625" style="11" customWidth="1"/>
    <col min="1245" max="1245" width="5.1796875" style="11" customWidth="1"/>
    <col min="1246" max="1246" width="5.7265625" style="11" customWidth="1"/>
    <col min="1247" max="1247" width="1.7265625" style="11" customWidth="1"/>
    <col min="1248" max="1248" width="60.26953125" style="11" customWidth="1"/>
    <col min="1249" max="1249" width="23.453125" style="11" customWidth="1"/>
    <col min="1250" max="1260" width="20.7265625" style="11" customWidth="1"/>
    <col min="1261" max="1262" width="8.81640625" style="11"/>
    <col min="1263" max="1263" width="9.54296875" style="11" bestFit="1" customWidth="1"/>
    <col min="1264" max="1499" width="8.81640625" style="11"/>
    <col min="1500" max="1500" width="6.7265625" style="11" customWidth="1"/>
    <col min="1501" max="1501" width="5.1796875" style="11" customWidth="1"/>
    <col min="1502" max="1502" width="5.7265625" style="11" customWidth="1"/>
    <col min="1503" max="1503" width="1.7265625" style="11" customWidth="1"/>
    <col min="1504" max="1504" width="60.26953125" style="11" customWidth="1"/>
    <col min="1505" max="1505" width="23.453125" style="11" customWidth="1"/>
    <col min="1506" max="1516" width="20.7265625" style="11" customWidth="1"/>
    <col min="1517" max="1518" width="8.81640625" style="11"/>
    <col min="1519" max="1519" width="9.54296875" style="11" bestFit="1" customWidth="1"/>
    <col min="1520" max="1755" width="8.81640625" style="11"/>
    <col min="1756" max="1756" width="6.7265625" style="11" customWidth="1"/>
    <col min="1757" max="1757" width="5.1796875" style="11" customWidth="1"/>
    <col min="1758" max="1758" width="5.7265625" style="11" customWidth="1"/>
    <col min="1759" max="1759" width="1.7265625" style="11" customWidth="1"/>
    <col min="1760" max="1760" width="60.26953125" style="11" customWidth="1"/>
    <col min="1761" max="1761" width="23.453125" style="11" customWidth="1"/>
    <col min="1762" max="1772" width="20.7265625" style="11" customWidth="1"/>
    <col min="1773" max="1774" width="8.81640625" style="11"/>
    <col min="1775" max="1775" width="9.54296875" style="11" bestFit="1" customWidth="1"/>
    <col min="1776" max="2011" width="8.81640625" style="11"/>
    <col min="2012" max="2012" width="6.7265625" style="11" customWidth="1"/>
    <col min="2013" max="2013" width="5.1796875" style="11" customWidth="1"/>
    <col min="2014" max="2014" width="5.7265625" style="11" customWidth="1"/>
    <col min="2015" max="2015" width="1.7265625" style="11" customWidth="1"/>
    <col min="2016" max="2016" width="60.26953125" style="11" customWidth="1"/>
    <col min="2017" max="2017" width="23.453125" style="11" customWidth="1"/>
    <col min="2018" max="2028" width="20.7265625" style="11" customWidth="1"/>
    <col min="2029" max="2030" width="8.81640625" style="11"/>
    <col min="2031" max="2031" width="9.54296875" style="11" bestFit="1" customWidth="1"/>
    <col min="2032" max="2267" width="8.81640625" style="11"/>
    <col min="2268" max="2268" width="6.7265625" style="11" customWidth="1"/>
    <col min="2269" max="2269" width="5.1796875" style="11" customWidth="1"/>
    <col min="2270" max="2270" width="5.7265625" style="11" customWidth="1"/>
    <col min="2271" max="2271" width="1.7265625" style="11" customWidth="1"/>
    <col min="2272" max="2272" width="60.26953125" style="11" customWidth="1"/>
    <col min="2273" max="2273" width="23.453125" style="11" customWidth="1"/>
    <col min="2274" max="2284" width="20.7265625" style="11" customWidth="1"/>
    <col min="2285" max="2286" width="8.81640625" style="11"/>
    <col min="2287" max="2287" width="9.54296875" style="11" bestFit="1" customWidth="1"/>
    <col min="2288" max="2523" width="8.81640625" style="11"/>
    <col min="2524" max="2524" width="6.7265625" style="11" customWidth="1"/>
    <col min="2525" max="2525" width="5.1796875" style="11" customWidth="1"/>
    <col min="2526" max="2526" width="5.7265625" style="11" customWidth="1"/>
    <col min="2527" max="2527" width="1.7265625" style="11" customWidth="1"/>
    <col min="2528" max="2528" width="60.26953125" style="11" customWidth="1"/>
    <col min="2529" max="2529" width="23.453125" style="11" customWidth="1"/>
    <col min="2530" max="2540" width="20.7265625" style="11" customWidth="1"/>
    <col min="2541" max="2542" width="8.81640625" style="11"/>
    <col min="2543" max="2543" width="9.54296875" style="11" bestFit="1" customWidth="1"/>
    <col min="2544" max="2779" width="8.81640625" style="11"/>
    <col min="2780" max="2780" width="6.7265625" style="11" customWidth="1"/>
    <col min="2781" max="2781" width="5.1796875" style="11" customWidth="1"/>
    <col min="2782" max="2782" width="5.7265625" style="11" customWidth="1"/>
    <col min="2783" max="2783" width="1.7265625" style="11" customWidth="1"/>
    <col min="2784" max="2784" width="60.26953125" style="11" customWidth="1"/>
    <col min="2785" max="2785" width="23.453125" style="11" customWidth="1"/>
    <col min="2786" max="2796" width="20.7265625" style="11" customWidth="1"/>
    <col min="2797" max="2798" width="8.81640625" style="11"/>
    <col min="2799" max="2799" width="9.54296875" style="11" bestFit="1" customWidth="1"/>
    <col min="2800" max="3035" width="8.81640625" style="11"/>
    <col min="3036" max="3036" width="6.7265625" style="11" customWidth="1"/>
    <col min="3037" max="3037" width="5.1796875" style="11" customWidth="1"/>
    <col min="3038" max="3038" width="5.7265625" style="11" customWidth="1"/>
    <col min="3039" max="3039" width="1.7265625" style="11" customWidth="1"/>
    <col min="3040" max="3040" width="60.26953125" style="11" customWidth="1"/>
    <col min="3041" max="3041" width="23.453125" style="11" customWidth="1"/>
    <col min="3042" max="3052" width="20.7265625" style="11" customWidth="1"/>
    <col min="3053" max="3054" width="8.81640625" style="11"/>
    <col min="3055" max="3055" width="9.54296875" style="11" bestFit="1" customWidth="1"/>
    <col min="3056" max="3291" width="8.81640625" style="11"/>
    <col min="3292" max="3292" width="6.7265625" style="11" customWidth="1"/>
    <col min="3293" max="3293" width="5.1796875" style="11" customWidth="1"/>
    <col min="3294" max="3294" width="5.7265625" style="11" customWidth="1"/>
    <col min="3295" max="3295" width="1.7265625" style="11" customWidth="1"/>
    <col min="3296" max="3296" width="60.26953125" style="11" customWidth="1"/>
    <col min="3297" max="3297" width="23.453125" style="11" customWidth="1"/>
    <col min="3298" max="3308" width="20.7265625" style="11" customWidth="1"/>
    <col min="3309" max="3310" width="8.81640625" style="11"/>
    <col min="3311" max="3311" width="9.54296875" style="11" bestFit="1" customWidth="1"/>
    <col min="3312" max="3547" width="8.81640625" style="11"/>
    <col min="3548" max="3548" width="6.7265625" style="11" customWidth="1"/>
    <col min="3549" max="3549" width="5.1796875" style="11" customWidth="1"/>
    <col min="3550" max="3550" width="5.7265625" style="11" customWidth="1"/>
    <col min="3551" max="3551" width="1.7265625" style="11" customWidth="1"/>
    <col min="3552" max="3552" width="60.26953125" style="11" customWidth="1"/>
    <col min="3553" max="3553" width="23.453125" style="11" customWidth="1"/>
    <col min="3554" max="3564" width="20.7265625" style="11" customWidth="1"/>
    <col min="3565" max="3566" width="8.81640625" style="11"/>
    <col min="3567" max="3567" width="9.54296875" style="11" bestFit="1" customWidth="1"/>
    <col min="3568" max="3803" width="8.81640625" style="11"/>
    <col min="3804" max="3804" width="6.7265625" style="11" customWidth="1"/>
    <col min="3805" max="3805" width="5.1796875" style="11" customWidth="1"/>
    <col min="3806" max="3806" width="5.7265625" style="11" customWidth="1"/>
    <col min="3807" max="3807" width="1.7265625" style="11" customWidth="1"/>
    <col min="3808" max="3808" width="60.26953125" style="11" customWidth="1"/>
    <col min="3809" max="3809" width="23.453125" style="11" customWidth="1"/>
    <col min="3810" max="3820" width="20.7265625" style="11" customWidth="1"/>
    <col min="3821" max="3822" width="8.81640625" style="11"/>
    <col min="3823" max="3823" width="9.54296875" style="11" bestFit="1" customWidth="1"/>
    <col min="3824" max="4059" width="8.81640625" style="11"/>
    <col min="4060" max="4060" width="6.7265625" style="11" customWidth="1"/>
    <col min="4061" max="4061" width="5.1796875" style="11" customWidth="1"/>
    <col min="4062" max="4062" width="5.7265625" style="11" customWidth="1"/>
    <col min="4063" max="4063" width="1.7265625" style="11" customWidth="1"/>
    <col min="4064" max="4064" width="60.26953125" style="11" customWidth="1"/>
    <col min="4065" max="4065" width="23.453125" style="11" customWidth="1"/>
    <col min="4066" max="4076" width="20.7265625" style="11" customWidth="1"/>
    <col min="4077" max="4078" width="8.81640625" style="11"/>
    <col min="4079" max="4079" width="9.54296875" style="11" bestFit="1" customWidth="1"/>
    <col min="4080" max="4315" width="8.81640625" style="11"/>
    <col min="4316" max="4316" width="6.7265625" style="11" customWidth="1"/>
    <col min="4317" max="4317" width="5.1796875" style="11" customWidth="1"/>
    <col min="4318" max="4318" width="5.7265625" style="11" customWidth="1"/>
    <col min="4319" max="4319" width="1.7265625" style="11" customWidth="1"/>
    <col min="4320" max="4320" width="60.26953125" style="11" customWidth="1"/>
    <col min="4321" max="4321" width="23.453125" style="11" customWidth="1"/>
    <col min="4322" max="4332" width="20.7265625" style="11" customWidth="1"/>
    <col min="4333" max="4334" width="8.81640625" style="11"/>
    <col min="4335" max="4335" width="9.54296875" style="11" bestFit="1" customWidth="1"/>
    <col min="4336" max="4571" width="8.81640625" style="11"/>
    <col min="4572" max="4572" width="6.7265625" style="11" customWidth="1"/>
    <col min="4573" max="4573" width="5.1796875" style="11" customWidth="1"/>
    <col min="4574" max="4574" width="5.7265625" style="11" customWidth="1"/>
    <col min="4575" max="4575" width="1.7265625" style="11" customWidth="1"/>
    <col min="4576" max="4576" width="60.26953125" style="11" customWidth="1"/>
    <col min="4577" max="4577" width="23.453125" style="11" customWidth="1"/>
    <col min="4578" max="4588" width="20.7265625" style="11" customWidth="1"/>
    <col min="4589" max="4590" width="8.81640625" style="11"/>
    <col min="4591" max="4591" width="9.54296875" style="11" bestFit="1" customWidth="1"/>
    <col min="4592" max="4827" width="8.81640625" style="11"/>
    <col min="4828" max="4828" width="6.7265625" style="11" customWidth="1"/>
    <col min="4829" max="4829" width="5.1796875" style="11" customWidth="1"/>
    <col min="4830" max="4830" width="5.7265625" style="11" customWidth="1"/>
    <col min="4831" max="4831" width="1.7265625" style="11" customWidth="1"/>
    <col min="4832" max="4832" width="60.26953125" style="11" customWidth="1"/>
    <col min="4833" max="4833" width="23.453125" style="11" customWidth="1"/>
    <col min="4834" max="4844" width="20.7265625" style="11" customWidth="1"/>
    <col min="4845" max="4846" width="8.81640625" style="11"/>
    <col min="4847" max="4847" width="9.54296875" style="11" bestFit="1" customWidth="1"/>
    <col min="4848" max="5083" width="8.81640625" style="11"/>
    <col min="5084" max="5084" width="6.7265625" style="11" customWidth="1"/>
    <col min="5085" max="5085" width="5.1796875" style="11" customWidth="1"/>
    <col min="5086" max="5086" width="5.7265625" style="11" customWidth="1"/>
    <col min="5087" max="5087" width="1.7265625" style="11" customWidth="1"/>
    <col min="5088" max="5088" width="60.26953125" style="11" customWidth="1"/>
    <col min="5089" max="5089" width="23.453125" style="11" customWidth="1"/>
    <col min="5090" max="5100" width="20.7265625" style="11" customWidth="1"/>
    <col min="5101" max="5102" width="8.81640625" style="11"/>
    <col min="5103" max="5103" width="9.54296875" style="11" bestFit="1" customWidth="1"/>
    <col min="5104" max="5339" width="8.81640625" style="11"/>
    <col min="5340" max="5340" width="6.7265625" style="11" customWidth="1"/>
    <col min="5341" max="5341" width="5.1796875" style="11" customWidth="1"/>
    <col min="5342" max="5342" width="5.7265625" style="11" customWidth="1"/>
    <col min="5343" max="5343" width="1.7265625" style="11" customWidth="1"/>
    <col min="5344" max="5344" width="60.26953125" style="11" customWidth="1"/>
    <col min="5345" max="5345" width="23.453125" style="11" customWidth="1"/>
    <col min="5346" max="5356" width="20.7265625" style="11" customWidth="1"/>
    <col min="5357" max="5358" width="8.81640625" style="11"/>
    <col min="5359" max="5359" width="9.54296875" style="11" bestFit="1" customWidth="1"/>
    <col min="5360" max="5595" width="8.81640625" style="11"/>
    <col min="5596" max="5596" width="6.7265625" style="11" customWidth="1"/>
    <col min="5597" max="5597" width="5.1796875" style="11" customWidth="1"/>
    <col min="5598" max="5598" width="5.7265625" style="11" customWidth="1"/>
    <col min="5599" max="5599" width="1.7265625" style="11" customWidth="1"/>
    <col min="5600" max="5600" width="60.26953125" style="11" customWidth="1"/>
    <col min="5601" max="5601" width="23.453125" style="11" customWidth="1"/>
    <col min="5602" max="5612" width="20.7265625" style="11" customWidth="1"/>
    <col min="5613" max="5614" width="8.81640625" style="11"/>
    <col min="5615" max="5615" width="9.54296875" style="11" bestFit="1" customWidth="1"/>
    <col min="5616" max="5851" width="8.81640625" style="11"/>
    <col min="5852" max="5852" width="6.7265625" style="11" customWidth="1"/>
    <col min="5853" max="5853" width="5.1796875" style="11" customWidth="1"/>
    <col min="5854" max="5854" width="5.7265625" style="11" customWidth="1"/>
    <col min="5855" max="5855" width="1.7265625" style="11" customWidth="1"/>
    <col min="5856" max="5856" width="60.26953125" style="11" customWidth="1"/>
    <col min="5857" max="5857" width="23.453125" style="11" customWidth="1"/>
    <col min="5858" max="5868" width="20.7265625" style="11" customWidth="1"/>
    <col min="5869" max="5870" width="8.81640625" style="11"/>
    <col min="5871" max="5871" width="9.54296875" style="11" bestFit="1" customWidth="1"/>
    <col min="5872" max="6107" width="8.81640625" style="11"/>
    <col min="6108" max="6108" width="6.7265625" style="11" customWidth="1"/>
    <col min="6109" max="6109" width="5.1796875" style="11" customWidth="1"/>
    <col min="6110" max="6110" width="5.7265625" style="11" customWidth="1"/>
    <col min="6111" max="6111" width="1.7265625" style="11" customWidth="1"/>
    <col min="6112" max="6112" width="60.26953125" style="11" customWidth="1"/>
    <col min="6113" max="6113" width="23.453125" style="11" customWidth="1"/>
    <col min="6114" max="6124" width="20.7265625" style="11" customWidth="1"/>
    <col min="6125" max="6126" width="8.81640625" style="11"/>
    <col min="6127" max="6127" width="9.54296875" style="11" bestFit="1" customWidth="1"/>
    <col min="6128" max="6363" width="8.81640625" style="11"/>
    <col min="6364" max="6364" width="6.7265625" style="11" customWidth="1"/>
    <col min="6365" max="6365" width="5.1796875" style="11" customWidth="1"/>
    <col min="6366" max="6366" width="5.7265625" style="11" customWidth="1"/>
    <col min="6367" max="6367" width="1.7265625" style="11" customWidth="1"/>
    <col min="6368" max="6368" width="60.26953125" style="11" customWidth="1"/>
    <col min="6369" max="6369" width="23.453125" style="11" customWidth="1"/>
    <col min="6370" max="6380" width="20.7265625" style="11" customWidth="1"/>
    <col min="6381" max="6382" width="8.81640625" style="11"/>
    <col min="6383" max="6383" width="9.54296875" style="11" bestFit="1" customWidth="1"/>
    <col min="6384" max="6619" width="8.81640625" style="11"/>
    <col min="6620" max="6620" width="6.7265625" style="11" customWidth="1"/>
    <col min="6621" max="6621" width="5.1796875" style="11" customWidth="1"/>
    <col min="6622" max="6622" width="5.7265625" style="11" customWidth="1"/>
    <col min="6623" max="6623" width="1.7265625" style="11" customWidth="1"/>
    <col min="6624" max="6624" width="60.26953125" style="11" customWidth="1"/>
    <col min="6625" max="6625" width="23.453125" style="11" customWidth="1"/>
    <col min="6626" max="6636" width="20.7265625" style="11" customWidth="1"/>
    <col min="6637" max="6638" width="8.81640625" style="11"/>
    <col min="6639" max="6639" width="9.54296875" style="11" bestFit="1" customWidth="1"/>
    <col min="6640" max="6875" width="8.81640625" style="11"/>
    <col min="6876" max="6876" width="6.7265625" style="11" customWidth="1"/>
    <col min="6877" max="6877" width="5.1796875" style="11" customWidth="1"/>
    <col min="6878" max="6878" width="5.7265625" style="11" customWidth="1"/>
    <col min="6879" max="6879" width="1.7265625" style="11" customWidth="1"/>
    <col min="6880" max="6880" width="60.26953125" style="11" customWidth="1"/>
    <col min="6881" max="6881" width="23.453125" style="11" customWidth="1"/>
    <col min="6882" max="6892" width="20.7265625" style="11" customWidth="1"/>
    <col min="6893" max="6894" width="8.81640625" style="11"/>
    <col min="6895" max="6895" width="9.54296875" style="11" bestFit="1" customWidth="1"/>
    <col min="6896" max="7131" width="8.81640625" style="11"/>
    <col min="7132" max="7132" width="6.7265625" style="11" customWidth="1"/>
    <col min="7133" max="7133" width="5.1796875" style="11" customWidth="1"/>
    <col min="7134" max="7134" width="5.7265625" style="11" customWidth="1"/>
    <col min="7135" max="7135" width="1.7265625" style="11" customWidth="1"/>
    <col min="7136" max="7136" width="60.26953125" style="11" customWidth="1"/>
    <col min="7137" max="7137" width="23.453125" style="11" customWidth="1"/>
    <col min="7138" max="7148" width="20.7265625" style="11" customWidth="1"/>
    <col min="7149" max="7150" width="8.81640625" style="11"/>
    <col min="7151" max="7151" width="9.54296875" style="11" bestFit="1" customWidth="1"/>
    <col min="7152" max="7387" width="8.81640625" style="11"/>
    <col min="7388" max="7388" width="6.7265625" style="11" customWidth="1"/>
    <col min="7389" max="7389" width="5.1796875" style="11" customWidth="1"/>
    <col min="7390" max="7390" width="5.7265625" style="11" customWidth="1"/>
    <col min="7391" max="7391" width="1.7265625" style="11" customWidth="1"/>
    <col min="7392" max="7392" width="60.26953125" style="11" customWidth="1"/>
    <col min="7393" max="7393" width="23.453125" style="11" customWidth="1"/>
    <col min="7394" max="7404" width="20.7265625" style="11" customWidth="1"/>
    <col min="7405" max="7406" width="8.81640625" style="11"/>
    <col min="7407" max="7407" width="9.54296875" style="11" bestFit="1" customWidth="1"/>
    <col min="7408" max="7643" width="8.81640625" style="11"/>
    <col min="7644" max="7644" width="6.7265625" style="11" customWidth="1"/>
    <col min="7645" max="7645" width="5.1796875" style="11" customWidth="1"/>
    <col min="7646" max="7646" width="5.7265625" style="11" customWidth="1"/>
    <col min="7647" max="7647" width="1.7265625" style="11" customWidth="1"/>
    <col min="7648" max="7648" width="60.26953125" style="11" customWidth="1"/>
    <col min="7649" max="7649" width="23.453125" style="11" customWidth="1"/>
    <col min="7650" max="7660" width="20.7265625" style="11" customWidth="1"/>
    <col min="7661" max="7662" width="8.81640625" style="11"/>
    <col min="7663" max="7663" width="9.54296875" style="11" bestFit="1" customWidth="1"/>
    <col min="7664" max="7899" width="8.81640625" style="11"/>
    <col min="7900" max="7900" width="6.7265625" style="11" customWidth="1"/>
    <col min="7901" max="7901" width="5.1796875" style="11" customWidth="1"/>
    <col min="7902" max="7902" width="5.7265625" style="11" customWidth="1"/>
    <col min="7903" max="7903" width="1.7265625" style="11" customWidth="1"/>
    <col min="7904" max="7904" width="60.26953125" style="11" customWidth="1"/>
    <col min="7905" max="7905" width="23.453125" style="11" customWidth="1"/>
    <col min="7906" max="7916" width="20.7265625" style="11" customWidth="1"/>
    <col min="7917" max="7918" width="8.81640625" style="11"/>
    <col min="7919" max="7919" width="9.54296875" style="11" bestFit="1" customWidth="1"/>
    <col min="7920" max="8155" width="8.81640625" style="11"/>
    <col min="8156" max="8156" width="6.7265625" style="11" customWidth="1"/>
    <col min="8157" max="8157" width="5.1796875" style="11" customWidth="1"/>
    <col min="8158" max="8158" width="5.7265625" style="11" customWidth="1"/>
    <col min="8159" max="8159" width="1.7265625" style="11" customWidth="1"/>
    <col min="8160" max="8160" width="60.26953125" style="11" customWidth="1"/>
    <col min="8161" max="8161" width="23.453125" style="11" customWidth="1"/>
    <col min="8162" max="8172" width="20.7265625" style="11" customWidth="1"/>
    <col min="8173" max="8174" width="8.81640625" style="11"/>
    <col min="8175" max="8175" width="9.54296875" style="11" bestFit="1" customWidth="1"/>
    <col min="8176" max="8411" width="8.81640625" style="11"/>
    <col min="8412" max="8412" width="6.7265625" style="11" customWidth="1"/>
    <col min="8413" max="8413" width="5.1796875" style="11" customWidth="1"/>
    <col min="8414" max="8414" width="5.7265625" style="11" customWidth="1"/>
    <col min="8415" max="8415" width="1.7265625" style="11" customWidth="1"/>
    <col min="8416" max="8416" width="60.26953125" style="11" customWidth="1"/>
    <col min="8417" max="8417" width="23.453125" style="11" customWidth="1"/>
    <col min="8418" max="8428" width="20.7265625" style="11" customWidth="1"/>
    <col min="8429" max="8430" width="8.81640625" style="11"/>
    <col min="8431" max="8431" width="9.54296875" style="11" bestFit="1" customWidth="1"/>
    <col min="8432" max="8667" width="8.81640625" style="11"/>
    <col min="8668" max="8668" width="6.7265625" style="11" customWidth="1"/>
    <col min="8669" max="8669" width="5.1796875" style="11" customWidth="1"/>
    <col min="8670" max="8670" width="5.7265625" style="11" customWidth="1"/>
    <col min="8671" max="8671" width="1.7265625" style="11" customWidth="1"/>
    <col min="8672" max="8672" width="60.26953125" style="11" customWidth="1"/>
    <col min="8673" max="8673" width="23.453125" style="11" customWidth="1"/>
    <col min="8674" max="8684" width="20.7265625" style="11" customWidth="1"/>
    <col min="8685" max="8686" width="8.81640625" style="11"/>
    <col min="8687" max="8687" width="9.54296875" style="11" bestFit="1" customWidth="1"/>
    <col min="8688" max="8923" width="8.81640625" style="11"/>
    <col min="8924" max="8924" width="6.7265625" style="11" customWidth="1"/>
    <col min="8925" max="8925" width="5.1796875" style="11" customWidth="1"/>
    <col min="8926" max="8926" width="5.7265625" style="11" customWidth="1"/>
    <col min="8927" max="8927" width="1.7265625" style="11" customWidth="1"/>
    <col min="8928" max="8928" width="60.26953125" style="11" customWidth="1"/>
    <col min="8929" max="8929" width="23.453125" style="11" customWidth="1"/>
    <col min="8930" max="8940" width="20.7265625" style="11" customWidth="1"/>
    <col min="8941" max="8942" width="8.81640625" style="11"/>
    <col min="8943" max="8943" width="9.54296875" style="11" bestFit="1" customWidth="1"/>
    <col min="8944" max="9179" width="8.81640625" style="11"/>
    <col min="9180" max="9180" width="6.7265625" style="11" customWidth="1"/>
    <col min="9181" max="9181" width="5.1796875" style="11" customWidth="1"/>
    <col min="9182" max="9182" width="5.7265625" style="11" customWidth="1"/>
    <col min="9183" max="9183" width="1.7265625" style="11" customWidth="1"/>
    <col min="9184" max="9184" width="60.26953125" style="11" customWidth="1"/>
    <col min="9185" max="9185" width="23.453125" style="11" customWidth="1"/>
    <col min="9186" max="9196" width="20.7265625" style="11" customWidth="1"/>
    <col min="9197" max="9198" width="8.81640625" style="11"/>
    <col min="9199" max="9199" width="9.54296875" style="11" bestFit="1" customWidth="1"/>
    <col min="9200" max="9435" width="8.81640625" style="11"/>
    <col min="9436" max="9436" width="6.7265625" style="11" customWidth="1"/>
    <col min="9437" max="9437" width="5.1796875" style="11" customWidth="1"/>
    <col min="9438" max="9438" width="5.7265625" style="11" customWidth="1"/>
    <col min="9439" max="9439" width="1.7265625" style="11" customWidth="1"/>
    <col min="9440" max="9440" width="60.26953125" style="11" customWidth="1"/>
    <col min="9441" max="9441" width="23.453125" style="11" customWidth="1"/>
    <col min="9442" max="9452" width="20.7265625" style="11" customWidth="1"/>
    <col min="9453" max="9454" width="8.81640625" style="11"/>
    <col min="9455" max="9455" width="9.54296875" style="11" bestFit="1" customWidth="1"/>
    <col min="9456" max="9691" width="8.81640625" style="11"/>
    <col min="9692" max="9692" width="6.7265625" style="11" customWidth="1"/>
    <col min="9693" max="9693" width="5.1796875" style="11" customWidth="1"/>
    <col min="9694" max="9694" width="5.7265625" style="11" customWidth="1"/>
    <col min="9695" max="9695" width="1.7265625" style="11" customWidth="1"/>
    <col min="9696" max="9696" width="60.26953125" style="11" customWidth="1"/>
    <col min="9697" max="9697" width="23.453125" style="11" customWidth="1"/>
    <col min="9698" max="9708" width="20.7265625" style="11" customWidth="1"/>
    <col min="9709" max="9710" width="8.81640625" style="11"/>
    <col min="9711" max="9711" width="9.54296875" style="11" bestFit="1" customWidth="1"/>
    <col min="9712" max="9947" width="8.81640625" style="11"/>
    <col min="9948" max="9948" width="6.7265625" style="11" customWidth="1"/>
    <col min="9949" max="9949" width="5.1796875" style="11" customWidth="1"/>
    <col min="9950" max="9950" width="5.7265625" style="11" customWidth="1"/>
    <col min="9951" max="9951" width="1.7265625" style="11" customWidth="1"/>
    <col min="9952" max="9952" width="60.26953125" style="11" customWidth="1"/>
    <col min="9953" max="9953" width="23.453125" style="11" customWidth="1"/>
    <col min="9954" max="9964" width="20.7265625" style="11" customWidth="1"/>
    <col min="9965" max="9966" width="8.81640625" style="11"/>
    <col min="9967" max="9967" width="9.54296875" style="11" bestFit="1" customWidth="1"/>
    <col min="9968" max="10203" width="8.81640625" style="11"/>
    <col min="10204" max="10204" width="6.7265625" style="11" customWidth="1"/>
    <col min="10205" max="10205" width="5.1796875" style="11" customWidth="1"/>
    <col min="10206" max="10206" width="5.7265625" style="11" customWidth="1"/>
    <col min="10207" max="10207" width="1.7265625" style="11" customWidth="1"/>
    <col min="10208" max="10208" width="60.26953125" style="11" customWidth="1"/>
    <col min="10209" max="10209" width="23.453125" style="11" customWidth="1"/>
    <col min="10210" max="10220" width="20.7265625" style="11" customWidth="1"/>
    <col min="10221" max="10222" width="8.81640625" style="11"/>
    <col min="10223" max="10223" width="9.54296875" style="11" bestFit="1" customWidth="1"/>
    <col min="10224" max="10459" width="8.81640625" style="11"/>
    <col min="10460" max="10460" width="6.7265625" style="11" customWidth="1"/>
    <col min="10461" max="10461" width="5.1796875" style="11" customWidth="1"/>
    <col min="10462" max="10462" width="5.7265625" style="11" customWidth="1"/>
    <col min="10463" max="10463" width="1.7265625" style="11" customWidth="1"/>
    <col min="10464" max="10464" width="60.26953125" style="11" customWidth="1"/>
    <col min="10465" max="10465" width="23.453125" style="11" customWidth="1"/>
    <col min="10466" max="10476" width="20.7265625" style="11" customWidth="1"/>
    <col min="10477" max="10478" width="8.81640625" style="11"/>
    <col min="10479" max="10479" width="9.54296875" style="11" bestFit="1" customWidth="1"/>
    <col min="10480" max="10715" width="8.81640625" style="11"/>
    <col min="10716" max="10716" width="6.7265625" style="11" customWidth="1"/>
    <col min="10717" max="10717" width="5.1796875" style="11" customWidth="1"/>
    <col min="10718" max="10718" width="5.7265625" style="11" customWidth="1"/>
    <col min="10719" max="10719" width="1.7265625" style="11" customWidth="1"/>
    <col min="10720" max="10720" width="60.26953125" style="11" customWidth="1"/>
    <col min="10721" max="10721" width="23.453125" style="11" customWidth="1"/>
    <col min="10722" max="10732" width="20.7265625" style="11" customWidth="1"/>
    <col min="10733" max="10734" width="8.81640625" style="11"/>
    <col min="10735" max="10735" width="9.54296875" style="11" bestFit="1" customWidth="1"/>
    <col min="10736" max="10971" width="8.81640625" style="11"/>
    <col min="10972" max="10972" width="6.7265625" style="11" customWidth="1"/>
    <col min="10973" max="10973" width="5.1796875" style="11" customWidth="1"/>
    <col min="10974" max="10974" width="5.7265625" style="11" customWidth="1"/>
    <col min="10975" max="10975" width="1.7265625" style="11" customWidth="1"/>
    <col min="10976" max="10976" width="60.26953125" style="11" customWidth="1"/>
    <col min="10977" max="10977" width="23.453125" style="11" customWidth="1"/>
    <col min="10978" max="10988" width="20.7265625" style="11" customWidth="1"/>
    <col min="10989" max="10990" width="8.81640625" style="11"/>
    <col min="10991" max="10991" width="9.54296875" style="11" bestFit="1" customWidth="1"/>
    <col min="10992" max="11227" width="8.81640625" style="11"/>
    <col min="11228" max="11228" width="6.7265625" style="11" customWidth="1"/>
    <col min="11229" max="11229" width="5.1796875" style="11" customWidth="1"/>
    <col min="11230" max="11230" width="5.7265625" style="11" customWidth="1"/>
    <col min="11231" max="11231" width="1.7265625" style="11" customWidth="1"/>
    <col min="11232" max="11232" width="60.26953125" style="11" customWidth="1"/>
    <col min="11233" max="11233" width="23.453125" style="11" customWidth="1"/>
    <col min="11234" max="11244" width="20.7265625" style="11" customWidth="1"/>
    <col min="11245" max="11246" width="8.81640625" style="11"/>
    <col min="11247" max="11247" width="9.54296875" style="11" bestFit="1" customWidth="1"/>
    <col min="11248" max="11483" width="8.81640625" style="11"/>
    <col min="11484" max="11484" width="6.7265625" style="11" customWidth="1"/>
    <col min="11485" max="11485" width="5.1796875" style="11" customWidth="1"/>
    <col min="11486" max="11486" width="5.7265625" style="11" customWidth="1"/>
    <col min="11487" max="11487" width="1.7265625" style="11" customWidth="1"/>
    <col min="11488" max="11488" width="60.26953125" style="11" customWidth="1"/>
    <col min="11489" max="11489" width="23.453125" style="11" customWidth="1"/>
    <col min="11490" max="11500" width="20.7265625" style="11" customWidth="1"/>
    <col min="11501" max="11502" width="8.81640625" style="11"/>
    <col min="11503" max="11503" width="9.54296875" style="11" bestFit="1" customWidth="1"/>
    <col min="11504" max="11739" width="8.81640625" style="11"/>
    <col min="11740" max="11740" width="6.7265625" style="11" customWidth="1"/>
    <col min="11741" max="11741" width="5.1796875" style="11" customWidth="1"/>
    <col min="11742" max="11742" width="5.7265625" style="11" customWidth="1"/>
    <col min="11743" max="11743" width="1.7265625" style="11" customWidth="1"/>
    <col min="11744" max="11744" width="60.26953125" style="11" customWidth="1"/>
    <col min="11745" max="11745" width="23.453125" style="11" customWidth="1"/>
    <col min="11746" max="11756" width="20.7265625" style="11" customWidth="1"/>
    <col min="11757" max="11758" width="8.81640625" style="11"/>
    <col min="11759" max="11759" width="9.54296875" style="11" bestFit="1" customWidth="1"/>
    <col min="11760" max="11995" width="8.81640625" style="11"/>
    <col min="11996" max="11996" width="6.7265625" style="11" customWidth="1"/>
    <col min="11997" max="11997" width="5.1796875" style="11" customWidth="1"/>
    <col min="11998" max="11998" width="5.7265625" style="11" customWidth="1"/>
    <col min="11999" max="11999" width="1.7265625" style="11" customWidth="1"/>
    <col min="12000" max="12000" width="60.26953125" style="11" customWidth="1"/>
    <col min="12001" max="12001" width="23.453125" style="11" customWidth="1"/>
    <col min="12002" max="12012" width="20.7265625" style="11" customWidth="1"/>
    <col min="12013" max="12014" width="8.81640625" style="11"/>
    <col min="12015" max="12015" width="9.54296875" style="11" bestFit="1" customWidth="1"/>
    <col min="12016" max="12251" width="8.81640625" style="11"/>
    <col min="12252" max="12252" width="6.7265625" style="11" customWidth="1"/>
    <col min="12253" max="12253" width="5.1796875" style="11" customWidth="1"/>
    <col min="12254" max="12254" width="5.7265625" style="11" customWidth="1"/>
    <col min="12255" max="12255" width="1.7265625" style="11" customWidth="1"/>
    <col min="12256" max="12256" width="60.26953125" style="11" customWidth="1"/>
    <col min="12257" max="12257" width="23.453125" style="11" customWidth="1"/>
    <col min="12258" max="12268" width="20.7265625" style="11" customWidth="1"/>
    <col min="12269" max="12270" width="8.81640625" style="11"/>
    <col min="12271" max="12271" width="9.54296875" style="11" bestFit="1" customWidth="1"/>
    <col min="12272" max="12507" width="8.81640625" style="11"/>
    <col min="12508" max="12508" width="6.7265625" style="11" customWidth="1"/>
    <col min="12509" max="12509" width="5.1796875" style="11" customWidth="1"/>
    <col min="12510" max="12510" width="5.7265625" style="11" customWidth="1"/>
    <col min="12511" max="12511" width="1.7265625" style="11" customWidth="1"/>
    <col min="12512" max="12512" width="60.26953125" style="11" customWidth="1"/>
    <col min="12513" max="12513" width="23.453125" style="11" customWidth="1"/>
    <col min="12514" max="12524" width="20.7265625" style="11" customWidth="1"/>
    <col min="12525" max="12526" width="8.81640625" style="11"/>
    <col min="12527" max="12527" width="9.54296875" style="11" bestFit="1" customWidth="1"/>
    <col min="12528" max="12763" width="8.81640625" style="11"/>
    <col min="12764" max="12764" width="6.7265625" style="11" customWidth="1"/>
    <col min="12765" max="12765" width="5.1796875" style="11" customWidth="1"/>
    <col min="12766" max="12766" width="5.7265625" style="11" customWidth="1"/>
    <col min="12767" max="12767" width="1.7265625" style="11" customWidth="1"/>
    <col min="12768" max="12768" width="60.26953125" style="11" customWidth="1"/>
    <col min="12769" max="12769" width="23.453125" style="11" customWidth="1"/>
    <col min="12770" max="12780" width="20.7265625" style="11" customWidth="1"/>
    <col min="12781" max="12782" width="8.81640625" style="11"/>
    <col min="12783" max="12783" width="9.54296875" style="11" bestFit="1" customWidth="1"/>
    <col min="12784" max="13019" width="8.81640625" style="11"/>
    <col min="13020" max="13020" width="6.7265625" style="11" customWidth="1"/>
    <col min="13021" max="13021" width="5.1796875" style="11" customWidth="1"/>
    <col min="13022" max="13022" width="5.7265625" style="11" customWidth="1"/>
    <col min="13023" max="13023" width="1.7265625" style="11" customWidth="1"/>
    <col min="13024" max="13024" width="60.26953125" style="11" customWidth="1"/>
    <col min="13025" max="13025" width="23.453125" style="11" customWidth="1"/>
    <col min="13026" max="13036" width="20.7265625" style="11" customWidth="1"/>
    <col min="13037" max="13038" width="8.81640625" style="11"/>
    <col min="13039" max="13039" width="9.54296875" style="11" bestFit="1" customWidth="1"/>
    <col min="13040" max="13275" width="8.81640625" style="11"/>
    <col min="13276" max="13276" width="6.7265625" style="11" customWidth="1"/>
    <col min="13277" max="13277" width="5.1796875" style="11" customWidth="1"/>
    <col min="13278" max="13278" width="5.7265625" style="11" customWidth="1"/>
    <col min="13279" max="13279" width="1.7265625" style="11" customWidth="1"/>
    <col min="13280" max="13280" width="60.26953125" style="11" customWidth="1"/>
    <col min="13281" max="13281" width="23.453125" style="11" customWidth="1"/>
    <col min="13282" max="13292" width="20.7265625" style="11" customWidth="1"/>
    <col min="13293" max="13294" width="8.81640625" style="11"/>
    <col min="13295" max="13295" width="9.54296875" style="11" bestFit="1" customWidth="1"/>
    <col min="13296" max="13531" width="8.81640625" style="11"/>
    <col min="13532" max="13532" width="6.7265625" style="11" customWidth="1"/>
    <col min="13533" max="13533" width="5.1796875" style="11" customWidth="1"/>
    <col min="13534" max="13534" width="5.7265625" style="11" customWidth="1"/>
    <col min="13535" max="13535" width="1.7265625" style="11" customWidth="1"/>
    <col min="13536" max="13536" width="60.26953125" style="11" customWidth="1"/>
    <col min="13537" max="13537" width="23.453125" style="11" customWidth="1"/>
    <col min="13538" max="13548" width="20.7265625" style="11" customWidth="1"/>
    <col min="13549" max="13550" width="8.81640625" style="11"/>
    <col min="13551" max="13551" width="9.54296875" style="11" bestFit="1" customWidth="1"/>
    <col min="13552" max="13787" width="8.81640625" style="11"/>
    <col min="13788" max="13788" width="6.7265625" style="11" customWidth="1"/>
    <col min="13789" max="13789" width="5.1796875" style="11" customWidth="1"/>
    <col min="13790" max="13790" width="5.7265625" style="11" customWidth="1"/>
    <col min="13791" max="13791" width="1.7265625" style="11" customWidth="1"/>
    <col min="13792" max="13792" width="60.26953125" style="11" customWidth="1"/>
    <col min="13793" max="13793" width="23.453125" style="11" customWidth="1"/>
    <col min="13794" max="13804" width="20.7265625" style="11" customWidth="1"/>
    <col min="13805" max="13806" width="8.81640625" style="11"/>
    <col min="13807" max="13807" width="9.54296875" style="11" bestFit="1" customWidth="1"/>
    <col min="13808" max="14043" width="8.81640625" style="11"/>
    <col min="14044" max="14044" width="6.7265625" style="11" customWidth="1"/>
    <col min="14045" max="14045" width="5.1796875" style="11" customWidth="1"/>
    <col min="14046" max="14046" width="5.7265625" style="11" customWidth="1"/>
    <col min="14047" max="14047" width="1.7265625" style="11" customWidth="1"/>
    <col min="14048" max="14048" width="60.26953125" style="11" customWidth="1"/>
    <col min="14049" max="14049" width="23.453125" style="11" customWidth="1"/>
    <col min="14050" max="14060" width="20.7265625" style="11" customWidth="1"/>
    <col min="14061" max="14062" width="8.81640625" style="11"/>
    <col min="14063" max="14063" width="9.54296875" style="11" bestFit="1" customWidth="1"/>
    <col min="14064" max="14299" width="8.81640625" style="11"/>
    <col min="14300" max="14300" width="6.7265625" style="11" customWidth="1"/>
    <col min="14301" max="14301" width="5.1796875" style="11" customWidth="1"/>
    <col min="14302" max="14302" width="5.7265625" style="11" customWidth="1"/>
    <col min="14303" max="14303" width="1.7265625" style="11" customWidth="1"/>
    <col min="14304" max="14304" width="60.26953125" style="11" customWidth="1"/>
    <col min="14305" max="14305" width="23.453125" style="11" customWidth="1"/>
    <col min="14306" max="14316" width="20.7265625" style="11" customWidth="1"/>
    <col min="14317" max="14318" width="8.81640625" style="11"/>
    <col min="14319" max="14319" width="9.54296875" style="11" bestFit="1" customWidth="1"/>
    <col min="14320" max="14555" width="8.81640625" style="11"/>
    <col min="14556" max="14556" width="6.7265625" style="11" customWidth="1"/>
    <col min="14557" max="14557" width="5.1796875" style="11" customWidth="1"/>
    <col min="14558" max="14558" width="5.7265625" style="11" customWidth="1"/>
    <col min="14559" max="14559" width="1.7265625" style="11" customWidth="1"/>
    <col min="14560" max="14560" width="60.26953125" style="11" customWidth="1"/>
    <col min="14561" max="14561" width="23.453125" style="11" customWidth="1"/>
    <col min="14562" max="14572" width="20.7265625" style="11" customWidth="1"/>
    <col min="14573" max="14574" width="8.81640625" style="11"/>
    <col min="14575" max="14575" width="9.54296875" style="11" bestFit="1" customWidth="1"/>
    <col min="14576" max="14811" width="8.81640625" style="11"/>
    <col min="14812" max="14812" width="6.7265625" style="11" customWidth="1"/>
    <col min="14813" max="14813" width="5.1796875" style="11" customWidth="1"/>
    <col min="14814" max="14814" width="5.7265625" style="11" customWidth="1"/>
    <col min="14815" max="14815" width="1.7265625" style="11" customWidth="1"/>
    <col min="14816" max="14816" width="60.26953125" style="11" customWidth="1"/>
    <col min="14817" max="14817" width="23.453125" style="11" customWidth="1"/>
    <col min="14818" max="14828" width="20.7265625" style="11" customWidth="1"/>
    <col min="14829" max="14830" width="8.81640625" style="11"/>
    <col min="14831" max="14831" width="9.54296875" style="11" bestFit="1" customWidth="1"/>
    <col min="14832" max="15067" width="8.81640625" style="11"/>
    <col min="15068" max="15068" width="6.7265625" style="11" customWidth="1"/>
    <col min="15069" max="15069" width="5.1796875" style="11" customWidth="1"/>
    <col min="15070" max="15070" width="5.7265625" style="11" customWidth="1"/>
    <col min="15071" max="15071" width="1.7265625" style="11" customWidth="1"/>
    <col min="15072" max="15072" width="60.26953125" style="11" customWidth="1"/>
    <col min="15073" max="15073" width="23.453125" style="11" customWidth="1"/>
    <col min="15074" max="15084" width="20.7265625" style="11" customWidth="1"/>
    <col min="15085" max="15086" width="8.81640625" style="11"/>
    <col min="15087" max="15087" width="9.54296875" style="11" bestFit="1" customWidth="1"/>
    <col min="15088" max="15323" width="8.81640625" style="11"/>
    <col min="15324" max="15324" width="6.7265625" style="11" customWidth="1"/>
    <col min="15325" max="15325" width="5.1796875" style="11" customWidth="1"/>
    <col min="15326" max="15326" width="5.7265625" style="11" customWidth="1"/>
    <col min="15327" max="15327" width="1.7265625" style="11" customWidth="1"/>
    <col min="15328" max="15328" width="60.26953125" style="11" customWidth="1"/>
    <col min="15329" max="15329" width="23.453125" style="11" customWidth="1"/>
    <col min="15330" max="15340" width="20.7265625" style="11" customWidth="1"/>
    <col min="15341" max="15342" width="8.81640625" style="11"/>
    <col min="15343" max="15343" width="9.54296875" style="11" bestFit="1" customWidth="1"/>
    <col min="15344" max="15579" width="8.81640625" style="11"/>
    <col min="15580" max="15580" width="6.7265625" style="11" customWidth="1"/>
    <col min="15581" max="15581" width="5.1796875" style="11" customWidth="1"/>
    <col min="15582" max="15582" width="5.7265625" style="11" customWidth="1"/>
    <col min="15583" max="15583" width="1.7265625" style="11" customWidth="1"/>
    <col min="15584" max="15584" width="60.26953125" style="11" customWidth="1"/>
    <col min="15585" max="15585" width="23.453125" style="11" customWidth="1"/>
    <col min="15586" max="15596" width="20.7265625" style="11" customWidth="1"/>
    <col min="15597" max="15598" width="8.81640625" style="11"/>
    <col min="15599" max="15599" width="9.54296875" style="11" bestFit="1" customWidth="1"/>
    <col min="15600" max="15835" width="8.81640625" style="11"/>
    <col min="15836" max="15836" width="6.7265625" style="11" customWidth="1"/>
    <col min="15837" max="15837" width="5.1796875" style="11" customWidth="1"/>
    <col min="15838" max="15838" width="5.7265625" style="11" customWidth="1"/>
    <col min="15839" max="15839" width="1.7265625" style="11" customWidth="1"/>
    <col min="15840" max="15840" width="60.26953125" style="11" customWidth="1"/>
    <col min="15841" max="15841" width="23.453125" style="11" customWidth="1"/>
    <col min="15842" max="15852" width="20.7265625" style="11" customWidth="1"/>
    <col min="15853" max="15854" width="8.81640625" style="11"/>
    <col min="15855" max="15855" width="9.54296875" style="11" bestFit="1" customWidth="1"/>
    <col min="15856" max="16091" width="8.81640625" style="11"/>
    <col min="16092" max="16092" width="6.7265625" style="11" customWidth="1"/>
    <col min="16093" max="16093" width="5.1796875" style="11" customWidth="1"/>
    <col min="16094" max="16094" width="5.7265625" style="11" customWidth="1"/>
    <col min="16095" max="16095" width="1.7265625" style="11" customWidth="1"/>
    <col min="16096" max="16096" width="60.26953125" style="11" customWidth="1"/>
    <col min="16097" max="16097" width="23.453125" style="11" customWidth="1"/>
    <col min="16098" max="16108" width="20.7265625" style="11" customWidth="1"/>
    <col min="16109" max="16110" width="8.81640625" style="11"/>
    <col min="16111" max="16111" width="9.54296875" style="11" bestFit="1" customWidth="1"/>
    <col min="16112" max="16384" width="8.81640625" style="11"/>
  </cols>
  <sheetData>
    <row r="1" spans="1:26" s="3" customFormat="1" ht="43" customHeight="1" x14ac:dyDescent="0.85">
      <c r="A1" s="1"/>
      <c r="B1" s="2" t="s">
        <v>0</v>
      </c>
      <c r="C1" s="1"/>
      <c r="D1" s="1"/>
      <c r="E1" s="2"/>
      <c r="F1" s="1"/>
      <c r="G1" s="1"/>
      <c r="H1" s="2"/>
      <c r="I1" s="1"/>
      <c r="J1" s="1"/>
      <c r="K1" s="2"/>
      <c r="L1" s="1"/>
      <c r="M1" s="1"/>
      <c r="N1" s="1"/>
      <c r="O1" s="1"/>
      <c r="P1" s="1"/>
      <c r="Q1" s="1"/>
      <c r="R1" s="1"/>
      <c r="S1" s="1"/>
      <c r="T1" s="1"/>
      <c r="U1" s="1"/>
      <c r="V1" s="1"/>
      <c r="W1" s="1"/>
      <c r="X1" s="1"/>
      <c r="Y1" s="1"/>
      <c r="Z1" s="1"/>
    </row>
    <row r="2" spans="1:26" s="3" customFormat="1" ht="30" customHeight="1" x14ac:dyDescent="0.65">
      <c r="B2" s="4"/>
      <c r="C2" s="5"/>
      <c r="D2" s="5"/>
      <c r="E2" s="5"/>
      <c r="F2" s="5"/>
      <c r="G2" s="5"/>
      <c r="H2" s="5"/>
      <c r="I2" s="5"/>
      <c r="J2" s="5"/>
      <c r="K2" s="5"/>
      <c r="L2" s="5"/>
      <c r="M2" s="5"/>
      <c r="N2" s="5"/>
      <c r="O2" s="5"/>
      <c r="P2" s="5"/>
      <c r="Q2" s="5"/>
      <c r="R2" s="5"/>
      <c r="S2" s="5"/>
      <c r="T2" s="5"/>
      <c r="U2" s="5"/>
      <c r="V2" s="5"/>
      <c r="W2" s="5"/>
      <c r="X2" s="5"/>
      <c r="Y2" s="5"/>
      <c r="Z2" s="5"/>
    </row>
    <row r="3" spans="1:26" s="7" customFormat="1" ht="30" customHeight="1" thickBot="1" x14ac:dyDescent="0.4">
      <c r="A3" s="6"/>
      <c r="B3" s="6"/>
      <c r="C3" s="6"/>
      <c r="D3" s="6"/>
      <c r="E3" s="6"/>
      <c r="F3" s="6"/>
      <c r="G3" s="6">
        <v>2006</v>
      </c>
      <c r="H3" s="6">
        <v>2007</v>
      </c>
      <c r="I3" s="6">
        <v>2008</v>
      </c>
      <c r="J3" s="6">
        <v>2009</v>
      </c>
      <c r="K3" s="6">
        <v>2010</v>
      </c>
      <c r="L3" s="6">
        <v>2011</v>
      </c>
      <c r="M3" s="6">
        <v>2012</v>
      </c>
      <c r="N3" s="6">
        <v>2013</v>
      </c>
      <c r="O3" s="6">
        <v>2014</v>
      </c>
      <c r="P3" s="6">
        <v>2015</v>
      </c>
      <c r="Q3" s="6">
        <v>2016</v>
      </c>
      <c r="R3" s="6">
        <v>2017</v>
      </c>
      <c r="S3" s="6">
        <v>2018</v>
      </c>
      <c r="T3" s="6">
        <v>2019</v>
      </c>
      <c r="U3" s="6">
        <v>2020</v>
      </c>
      <c r="V3" s="6">
        <v>2021</v>
      </c>
      <c r="W3" s="6">
        <v>2022</v>
      </c>
      <c r="X3" s="6">
        <v>2023</v>
      </c>
      <c r="Y3" s="6">
        <v>2024</v>
      </c>
      <c r="Z3" s="6">
        <v>2025</v>
      </c>
    </row>
    <row r="4" spans="1:26" s="8" customFormat="1" ht="30" customHeight="1" thickTop="1" x14ac:dyDescent="0.35">
      <c r="B4" s="9"/>
      <c r="C4" s="10"/>
      <c r="D4" s="10"/>
      <c r="E4" s="10"/>
      <c r="F4" s="10"/>
      <c r="G4" s="10"/>
      <c r="H4" s="10"/>
      <c r="I4" s="10"/>
      <c r="J4" s="10"/>
      <c r="K4" s="10"/>
      <c r="L4" s="10"/>
      <c r="M4" s="10"/>
      <c r="N4" s="10"/>
      <c r="O4" s="10"/>
      <c r="P4" s="10"/>
      <c r="Q4" s="10"/>
      <c r="R4" s="10"/>
      <c r="S4" s="10"/>
      <c r="T4" s="10"/>
      <c r="U4" s="10"/>
      <c r="V4" s="10"/>
      <c r="W4" s="10"/>
      <c r="X4" s="10"/>
      <c r="Y4" s="10"/>
      <c r="Z4" s="10"/>
    </row>
    <row r="5" spans="1:26" ht="30" customHeight="1" x14ac:dyDescent="0.65">
      <c r="B5" s="12" t="s">
        <v>1</v>
      </c>
      <c r="C5" s="13" t="s">
        <v>2</v>
      </c>
      <c r="D5" s="13"/>
      <c r="E5" s="13"/>
      <c r="F5" s="14"/>
      <c r="G5" s="15"/>
      <c r="H5" s="15"/>
      <c r="I5" s="15"/>
      <c r="J5" s="15"/>
      <c r="K5" s="15"/>
      <c r="L5" s="15"/>
      <c r="M5" s="15"/>
      <c r="N5" s="15"/>
      <c r="O5" s="15"/>
      <c r="P5" s="15"/>
      <c r="Q5" s="15"/>
      <c r="R5" s="15"/>
      <c r="S5" s="15"/>
      <c r="T5" s="15"/>
      <c r="U5" s="15"/>
      <c r="V5" s="15"/>
      <c r="W5" s="15"/>
      <c r="X5" s="15"/>
      <c r="Y5" s="15"/>
      <c r="Z5" s="15"/>
    </row>
    <row r="6" spans="1:26" ht="30" customHeight="1" x14ac:dyDescent="0.65">
      <c r="B6" s="16"/>
      <c r="C6" s="13"/>
      <c r="D6" s="13"/>
      <c r="E6" s="13"/>
      <c r="F6" s="14"/>
      <c r="G6" s="15"/>
      <c r="H6" s="15"/>
      <c r="I6" s="15"/>
      <c r="J6" s="15"/>
      <c r="K6" s="15"/>
      <c r="L6" s="15"/>
      <c r="M6" s="15"/>
      <c r="N6" s="15"/>
      <c r="O6" s="15"/>
      <c r="P6" s="15"/>
      <c r="Q6" s="15"/>
      <c r="R6" s="15"/>
      <c r="S6" s="15"/>
      <c r="T6" s="15"/>
      <c r="U6" s="15"/>
      <c r="V6" s="15"/>
      <c r="W6" s="15"/>
      <c r="X6" s="15"/>
      <c r="Y6" s="15"/>
      <c r="Z6" s="15"/>
    </row>
    <row r="7" spans="1:26" s="17" customFormat="1" ht="34" customHeight="1" x14ac:dyDescent="0.65">
      <c r="B7" s="18"/>
      <c r="C7" s="19" t="s">
        <v>3</v>
      </c>
      <c r="D7" s="20"/>
      <c r="E7" s="19"/>
      <c r="F7" s="19"/>
      <c r="G7" s="21">
        <f t="shared" ref="G7:Z7" si="0">SUM(G8:G10)</f>
        <v>8187</v>
      </c>
      <c r="H7" s="21">
        <f t="shared" si="0"/>
        <v>8235</v>
      </c>
      <c r="I7" s="21">
        <f t="shared" si="0"/>
        <v>8190</v>
      </c>
      <c r="J7" s="21">
        <f t="shared" si="0"/>
        <v>8289</v>
      </c>
      <c r="K7" s="21">
        <f t="shared" si="0"/>
        <v>8249</v>
      </c>
      <c r="L7" s="21">
        <f t="shared" si="0"/>
        <v>8304</v>
      </c>
      <c r="M7" s="21">
        <f t="shared" si="0"/>
        <v>8725</v>
      </c>
      <c r="N7" s="21">
        <f t="shared" si="0"/>
        <v>8939</v>
      </c>
      <c r="O7" s="21">
        <f t="shared" si="0"/>
        <v>9262</v>
      </c>
      <c r="P7" s="21">
        <f t="shared" si="0"/>
        <v>9844</v>
      </c>
      <c r="Q7" s="21">
        <f t="shared" si="0"/>
        <v>10318</v>
      </c>
      <c r="R7" s="21">
        <f t="shared" si="0"/>
        <v>10340</v>
      </c>
      <c r="S7" s="21">
        <f t="shared" si="0"/>
        <v>10826</v>
      </c>
      <c r="T7" s="21">
        <f t="shared" si="0"/>
        <v>11321</v>
      </c>
      <c r="U7" s="21">
        <f t="shared" si="0"/>
        <v>11545</v>
      </c>
      <c r="V7" s="21">
        <f t="shared" si="0"/>
        <v>11704</v>
      </c>
      <c r="W7" s="21">
        <f t="shared" si="0"/>
        <v>11830</v>
      </c>
      <c r="X7" s="21">
        <f t="shared" si="0"/>
        <v>12025</v>
      </c>
      <c r="Y7" s="21">
        <f t="shared" si="0"/>
        <v>12620</v>
      </c>
      <c r="Z7" s="21">
        <f t="shared" si="0"/>
        <v>12767</v>
      </c>
    </row>
    <row r="8" spans="1:26" s="22" customFormat="1" ht="30" customHeight="1" x14ac:dyDescent="0.6">
      <c r="B8" s="18"/>
      <c r="C8" s="23" t="s">
        <v>4</v>
      </c>
      <c r="D8" s="23"/>
      <c r="E8" s="23"/>
      <c r="F8" s="23"/>
      <c r="G8" s="24">
        <v>6256</v>
      </c>
      <c r="H8" s="24">
        <v>6304</v>
      </c>
      <c r="I8" s="24">
        <v>6255</v>
      </c>
      <c r="J8" s="24">
        <v>6416</v>
      </c>
      <c r="K8" s="24">
        <v>6871</v>
      </c>
      <c r="L8" s="24">
        <v>6925</v>
      </c>
      <c r="M8" s="24">
        <v>7170</v>
      </c>
      <c r="N8" s="24">
        <v>7377</v>
      </c>
      <c r="O8" s="24">
        <v>7652</v>
      </c>
      <c r="P8" s="24">
        <v>8128</v>
      </c>
      <c r="Q8" s="24">
        <v>8561</v>
      </c>
      <c r="R8" s="24">
        <v>8623</v>
      </c>
      <c r="S8" s="24">
        <v>9071</v>
      </c>
      <c r="T8" s="24">
        <v>9404</v>
      </c>
      <c r="U8" s="24">
        <v>9610</v>
      </c>
      <c r="V8" s="24">
        <v>9762</v>
      </c>
      <c r="W8" s="24">
        <v>9820</v>
      </c>
      <c r="X8" s="24">
        <v>9956</v>
      </c>
      <c r="Y8" s="24">
        <v>10611</v>
      </c>
      <c r="Z8" s="24">
        <v>10784</v>
      </c>
    </row>
    <row r="9" spans="1:26" s="22" customFormat="1" ht="30" customHeight="1" x14ac:dyDescent="0.6">
      <c r="B9" s="18"/>
      <c r="C9" s="23" t="s">
        <v>5</v>
      </c>
      <c r="D9" s="23"/>
      <c r="E9" s="23"/>
      <c r="F9" s="23"/>
      <c r="G9" s="24">
        <v>303</v>
      </c>
      <c r="H9" s="24">
        <v>303</v>
      </c>
      <c r="I9" s="24">
        <v>303</v>
      </c>
      <c r="J9" s="24">
        <v>303</v>
      </c>
      <c r="K9" s="24">
        <v>283</v>
      </c>
      <c r="L9" s="24">
        <v>283</v>
      </c>
      <c r="M9" s="24">
        <v>283</v>
      </c>
      <c r="N9" s="24">
        <v>283</v>
      </c>
      <c r="O9" s="24">
        <v>283</v>
      </c>
      <c r="P9" s="24">
        <v>316</v>
      </c>
      <c r="Q9" s="24">
        <v>316</v>
      </c>
      <c r="R9" s="24">
        <v>271</v>
      </c>
      <c r="S9" s="24">
        <v>273</v>
      </c>
      <c r="T9" s="24">
        <v>288</v>
      </c>
      <c r="U9" s="24">
        <v>285</v>
      </c>
      <c r="V9" s="24">
        <v>270</v>
      </c>
      <c r="W9" s="24">
        <v>273</v>
      </c>
      <c r="X9" s="24">
        <v>347</v>
      </c>
      <c r="Y9" s="24">
        <v>348</v>
      </c>
      <c r="Z9" s="24">
        <v>334</v>
      </c>
    </row>
    <row r="10" spans="1:26" s="22" customFormat="1" ht="30" customHeight="1" x14ac:dyDescent="0.6">
      <c r="B10" s="18"/>
      <c r="C10" s="23" t="s">
        <v>6</v>
      </c>
      <c r="D10" s="23"/>
      <c r="E10" s="23"/>
      <c r="F10" s="23"/>
      <c r="G10" s="24">
        <v>1628</v>
      </c>
      <c r="H10" s="24">
        <v>1628</v>
      </c>
      <c r="I10" s="24">
        <v>1632</v>
      </c>
      <c r="J10" s="24">
        <v>1570</v>
      </c>
      <c r="K10" s="24">
        <v>1095</v>
      </c>
      <c r="L10" s="24">
        <v>1096</v>
      </c>
      <c r="M10" s="24">
        <v>1272</v>
      </c>
      <c r="N10" s="24">
        <v>1279</v>
      </c>
      <c r="O10" s="24">
        <v>1327</v>
      </c>
      <c r="P10" s="24">
        <v>1400</v>
      </c>
      <c r="Q10" s="24">
        <v>1441</v>
      </c>
      <c r="R10" s="24">
        <v>1446</v>
      </c>
      <c r="S10" s="24">
        <v>1482</v>
      </c>
      <c r="T10" s="24">
        <v>1629</v>
      </c>
      <c r="U10" s="24">
        <f>1666-16</f>
        <v>1650</v>
      </c>
      <c r="V10" s="24">
        <v>1672</v>
      </c>
      <c r="W10" s="24">
        <v>1737</v>
      </c>
      <c r="X10" s="24">
        <v>1722</v>
      </c>
      <c r="Y10" s="24">
        <v>1661</v>
      </c>
      <c r="Z10" s="24">
        <v>1649</v>
      </c>
    </row>
    <row r="11" spans="1:26" s="22" customFormat="1" ht="30" customHeight="1" x14ac:dyDescent="0.6">
      <c r="B11" s="18"/>
      <c r="C11" s="23"/>
      <c r="D11" s="23"/>
      <c r="E11" s="23"/>
      <c r="F11" s="23"/>
      <c r="G11" s="25"/>
      <c r="H11" s="25"/>
      <c r="I11" s="25"/>
      <c r="J11" s="25"/>
      <c r="K11" s="25"/>
      <c r="L11" s="25"/>
      <c r="M11" s="25"/>
      <c r="N11" s="25"/>
      <c r="O11" s="25"/>
      <c r="P11" s="25"/>
      <c r="Q11" s="25"/>
      <c r="R11" s="25"/>
      <c r="S11" s="25"/>
      <c r="T11" s="25"/>
      <c r="U11" s="25"/>
      <c r="V11" s="25"/>
      <c r="W11" s="25"/>
      <c r="X11" s="25"/>
      <c r="Y11" s="25"/>
      <c r="Z11" s="25"/>
    </row>
    <row r="12" spans="1:26" s="17" customFormat="1" ht="30" customHeight="1" x14ac:dyDescent="0.65">
      <c r="B12" s="18"/>
      <c r="C12" s="19" t="s">
        <v>7</v>
      </c>
      <c r="D12" s="20"/>
      <c r="E12" s="19"/>
      <c r="F12" s="19"/>
      <c r="G12" s="21">
        <f t="shared" ref="G12:Z12" si="1">SUM(G13:G15)</f>
        <v>2113</v>
      </c>
      <c r="H12" s="21">
        <f t="shared" si="1"/>
        <v>2064</v>
      </c>
      <c r="I12" s="21">
        <f t="shared" si="1"/>
        <v>2064</v>
      </c>
      <c r="J12" s="21">
        <f t="shared" si="1"/>
        <v>2040</v>
      </c>
      <c r="K12" s="21">
        <f t="shared" si="1"/>
        <v>2010</v>
      </c>
      <c r="L12" s="21">
        <f t="shared" si="1"/>
        <v>2010</v>
      </c>
      <c r="M12" s="21">
        <f t="shared" si="1"/>
        <v>2010</v>
      </c>
      <c r="N12" s="21">
        <f t="shared" si="1"/>
        <v>2010</v>
      </c>
      <c r="O12" s="21">
        <f t="shared" si="1"/>
        <v>1950</v>
      </c>
      <c r="P12" s="21">
        <f t="shared" si="1"/>
        <v>1950</v>
      </c>
      <c r="Q12" s="21">
        <f t="shared" si="1"/>
        <v>1950</v>
      </c>
      <c r="R12" s="21">
        <f t="shared" si="1"/>
        <v>1950</v>
      </c>
      <c r="S12" s="21">
        <f t="shared" si="1"/>
        <v>1950</v>
      </c>
      <c r="T12" s="21">
        <f t="shared" si="1"/>
        <v>1950</v>
      </c>
      <c r="U12" s="21">
        <f t="shared" si="1"/>
        <v>1950</v>
      </c>
      <c r="V12" s="21">
        <f t="shared" si="1"/>
        <v>1950</v>
      </c>
      <c r="W12" s="21">
        <f t="shared" si="1"/>
        <v>1950</v>
      </c>
      <c r="X12" s="21">
        <f t="shared" si="1"/>
        <v>1950</v>
      </c>
      <c r="Y12" s="21">
        <f t="shared" si="1"/>
        <v>1950</v>
      </c>
      <c r="Z12" s="21">
        <f t="shared" si="1"/>
        <v>1950</v>
      </c>
    </row>
    <row r="13" spans="1:26" s="22" customFormat="1" ht="30" customHeight="1" x14ac:dyDescent="0.6">
      <c r="B13" s="18"/>
      <c r="C13" s="23" t="s">
        <v>4</v>
      </c>
      <c r="D13" s="23"/>
      <c r="E13" s="23"/>
      <c r="F13" s="23"/>
      <c r="G13" s="24">
        <v>2064</v>
      </c>
      <c r="H13" s="24">
        <v>2064</v>
      </c>
      <c r="I13" s="24">
        <v>2064</v>
      </c>
      <c r="J13" s="24">
        <v>2040</v>
      </c>
      <c r="K13" s="24">
        <v>2010</v>
      </c>
      <c r="L13" s="24">
        <v>2010</v>
      </c>
      <c r="M13" s="24">
        <v>2010</v>
      </c>
      <c r="N13" s="24">
        <v>2010</v>
      </c>
      <c r="O13" s="24">
        <v>1950</v>
      </c>
      <c r="P13" s="24">
        <v>1950</v>
      </c>
      <c r="Q13" s="24">
        <v>1950</v>
      </c>
      <c r="R13" s="24">
        <v>1950</v>
      </c>
      <c r="S13" s="24">
        <v>1950</v>
      </c>
      <c r="T13" s="24">
        <v>1950</v>
      </c>
      <c r="U13" s="24">
        <v>1950</v>
      </c>
      <c r="V13" s="24">
        <v>1950</v>
      </c>
      <c r="W13" s="24">
        <v>1950</v>
      </c>
      <c r="X13" s="24">
        <v>1950</v>
      </c>
      <c r="Y13" s="24">
        <v>1950</v>
      </c>
      <c r="Z13" s="24">
        <v>1950</v>
      </c>
    </row>
    <row r="14" spans="1:26" s="22" customFormat="1" ht="30" customHeight="1" x14ac:dyDescent="0.6">
      <c r="B14" s="18"/>
      <c r="C14" s="23" t="s">
        <v>5</v>
      </c>
      <c r="D14" s="23"/>
      <c r="E14" s="23"/>
      <c r="F14" s="23"/>
      <c r="G14" s="26" t="s">
        <v>8</v>
      </c>
      <c r="H14" s="26" t="s">
        <v>8</v>
      </c>
      <c r="I14" s="26" t="s">
        <v>8</v>
      </c>
      <c r="J14" s="26" t="s">
        <v>8</v>
      </c>
      <c r="K14" s="26" t="s">
        <v>8</v>
      </c>
      <c r="L14" s="26" t="s">
        <v>8</v>
      </c>
      <c r="M14" s="26" t="s">
        <v>8</v>
      </c>
      <c r="N14" s="26" t="s">
        <v>8</v>
      </c>
      <c r="O14" s="26" t="s">
        <v>8</v>
      </c>
      <c r="P14" s="26" t="s">
        <v>8</v>
      </c>
      <c r="Q14" s="26" t="s">
        <v>8</v>
      </c>
      <c r="R14" s="26" t="s">
        <v>8</v>
      </c>
      <c r="S14" s="26" t="s">
        <v>8</v>
      </c>
      <c r="T14" s="26" t="s">
        <v>8</v>
      </c>
      <c r="U14" s="26" t="s">
        <v>8</v>
      </c>
      <c r="V14" s="26" t="s">
        <v>8</v>
      </c>
      <c r="W14" s="26" t="s">
        <v>8</v>
      </c>
      <c r="X14" s="26" t="s">
        <v>8</v>
      </c>
      <c r="Y14" s="26" t="s">
        <v>8</v>
      </c>
      <c r="Z14" s="26" t="s">
        <v>8</v>
      </c>
    </row>
    <row r="15" spans="1:26" s="22" customFormat="1" ht="30" customHeight="1" x14ac:dyDescent="0.6">
      <c r="B15" s="18"/>
      <c r="C15" s="23" t="s">
        <v>6</v>
      </c>
      <c r="D15" s="23"/>
      <c r="E15" s="23"/>
      <c r="F15" s="23"/>
      <c r="G15" s="24">
        <v>49</v>
      </c>
      <c r="H15" s="26" t="s">
        <v>8</v>
      </c>
      <c r="I15" s="26" t="s">
        <v>8</v>
      </c>
      <c r="J15" s="26" t="s">
        <v>8</v>
      </c>
      <c r="K15" s="26" t="s">
        <v>8</v>
      </c>
      <c r="L15" s="26" t="s">
        <v>8</v>
      </c>
      <c r="M15" s="26" t="s">
        <v>8</v>
      </c>
      <c r="N15" s="26" t="s">
        <v>8</v>
      </c>
      <c r="O15" s="26" t="s">
        <v>8</v>
      </c>
      <c r="P15" s="26" t="s">
        <v>8</v>
      </c>
      <c r="Q15" s="26" t="s">
        <v>8</v>
      </c>
      <c r="R15" s="26" t="s">
        <v>8</v>
      </c>
      <c r="S15" s="26" t="s">
        <v>8</v>
      </c>
      <c r="T15" s="26" t="s">
        <v>8</v>
      </c>
      <c r="U15" s="26" t="s">
        <v>8</v>
      </c>
      <c r="V15" s="26" t="s">
        <v>8</v>
      </c>
      <c r="W15" s="26" t="s">
        <v>8</v>
      </c>
      <c r="X15" s="26" t="s">
        <v>8</v>
      </c>
      <c r="Y15" s="26" t="s">
        <v>8</v>
      </c>
      <c r="Z15" s="26" t="s">
        <v>8</v>
      </c>
    </row>
    <row r="16" spans="1:26" s="17" customFormat="1" ht="30" customHeight="1" x14ac:dyDescent="0.6">
      <c r="B16" s="18"/>
      <c r="C16" s="23"/>
      <c r="D16" s="23"/>
      <c r="E16" s="23"/>
      <c r="F16" s="23"/>
      <c r="G16" s="25"/>
      <c r="H16" s="25"/>
      <c r="I16" s="25"/>
      <c r="J16" s="25"/>
      <c r="K16" s="25"/>
      <c r="L16" s="25"/>
      <c r="M16" s="25"/>
      <c r="N16" s="25"/>
      <c r="O16" s="25"/>
      <c r="P16" s="25"/>
      <c r="Q16" s="25"/>
      <c r="R16" s="25"/>
      <c r="S16" s="25"/>
      <c r="T16" s="25"/>
      <c r="U16" s="25"/>
      <c r="V16" s="25"/>
      <c r="W16" s="25"/>
      <c r="X16" s="25"/>
      <c r="Y16" s="25"/>
      <c r="Z16" s="25"/>
    </row>
    <row r="17" spans="2:27" s="17" customFormat="1" ht="30" customHeight="1" x14ac:dyDescent="0.65">
      <c r="B17" s="18"/>
      <c r="C17" s="19" t="s">
        <v>9</v>
      </c>
      <c r="D17" s="20"/>
      <c r="E17" s="19"/>
      <c r="F17" s="19"/>
      <c r="G17" s="21">
        <f t="shared" ref="G17:Z17" si="2">SUM(G18:G20)</f>
        <v>771</v>
      </c>
      <c r="H17" s="21">
        <f t="shared" si="2"/>
        <v>749</v>
      </c>
      <c r="I17" s="21">
        <f t="shared" si="2"/>
        <v>872</v>
      </c>
      <c r="J17" s="21">
        <f t="shared" si="2"/>
        <v>877</v>
      </c>
      <c r="K17" s="21">
        <f t="shared" si="2"/>
        <v>842</v>
      </c>
      <c r="L17" s="21">
        <f t="shared" si="2"/>
        <v>800</v>
      </c>
      <c r="M17" s="21">
        <f t="shared" si="2"/>
        <v>842</v>
      </c>
      <c r="N17" s="21">
        <f t="shared" si="2"/>
        <v>852</v>
      </c>
      <c r="O17" s="21">
        <f t="shared" si="2"/>
        <v>1065</v>
      </c>
      <c r="P17" s="21">
        <f t="shared" si="2"/>
        <v>1464</v>
      </c>
      <c r="Q17" s="21">
        <f t="shared" si="2"/>
        <v>1663</v>
      </c>
      <c r="R17" s="21">
        <f t="shared" si="2"/>
        <v>1663</v>
      </c>
      <c r="S17" s="21">
        <f t="shared" si="2"/>
        <v>1778</v>
      </c>
      <c r="T17" s="21">
        <f t="shared" si="2"/>
        <v>1986</v>
      </c>
      <c r="U17" s="21">
        <f t="shared" si="2"/>
        <v>2069</v>
      </c>
      <c r="V17" s="21">
        <f t="shared" si="2"/>
        <v>2011</v>
      </c>
      <c r="W17" s="21">
        <f t="shared" si="2"/>
        <v>2194</v>
      </c>
      <c r="X17" s="21">
        <f t="shared" si="2"/>
        <v>2303</v>
      </c>
      <c r="Y17" s="21">
        <f t="shared" si="2"/>
        <v>2553</v>
      </c>
      <c r="Z17" s="21">
        <f t="shared" si="2"/>
        <v>2579</v>
      </c>
    </row>
    <row r="18" spans="2:27" s="22" customFormat="1" ht="30" customHeight="1" x14ac:dyDescent="0.6">
      <c r="B18" s="18"/>
      <c r="C18" s="23" t="s">
        <v>10</v>
      </c>
      <c r="D18" s="23"/>
      <c r="E18" s="23"/>
      <c r="F18" s="23"/>
      <c r="G18" s="26" t="s">
        <v>8</v>
      </c>
      <c r="H18" s="26" t="s">
        <v>8</v>
      </c>
      <c r="I18" s="26" t="s">
        <v>8</v>
      </c>
      <c r="J18" s="26" t="s">
        <v>8</v>
      </c>
      <c r="K18" s="26" t="s">
        <v>8</v>
      </c>
      <c r="L18" s="24">
        <v>100</v>
      </c>
      <c r="M18" s="24">
        <v>100</v>
      </c>
      <c r="N18" s="24">
        <v>110</v>
      </c>
      <c r="O18" s="24">
        <v>142</v>
      </c>
      <c r="P18" s="24">
        <v>503</v>
      </c>
      <c r="Q18" s="24">
        <v>690</v>
      </c>
      <c r="R18" s="24">
        <v>690</v>
      </c>
      <c r="S18" s="24">
        <f>783+16</f>
        <v>799</v>
      </c>
      <c r="T18" s="24">
        <f>882+26+66</f>
        <v>974</v>
      </c>
      <c r="U18" s="24">
        <v>1130</v>
      </c>
      <c r="V18" s="24">
        <v>1112</v>
      </c>
      <c r="W18" s="24">
        <v>1226</v>
      </c>
      <c r="X18" s="24">
        <v>1331</v>
      </c>
      <c r="Y18" s="24">
        <v>1577</v>
      </c>
      <c r="Z18" s="24">
        <v>1597</v>
      </c>
      <c r="AA18" s="17"/>
    </row>
    <row r="19" spans="2:27" s="22" customFormat="1" ht="32.25" customHeight="1" x14ac:dyDescent="0.6">
      <c r="B19" s="18"/>
      <c r="C19" s="23" t="s">
        <v>11</v>
      </c>
      <c r="D19" s="23"/>
      <c r="E19" s="23"/>
      <c r="F19" s="23"/>
      <c r="G19" s="24">
        <v>713</v>
      </c>
      <c r="H19" s="24">
        <v>691</v>
      </c>
      <c r="I19" s="24">
        <v>814</v>
      </c>
      <c r="J19" s="24">
        <v>819</v>
      </c>
      <c r="K19" s="24">
        <v>818</v>
      </c>
      <c r="L19" s="24">
        <v>680</v>
      </c>
      <c r="M19" s="24">
        <v>722</v>
      </c>
      <c r="N19" s="24">
        <v>722</v>
      </c>
      <c r="O19" s="24">
        <v>905</v>
      </c>
      <c r="P19" s="24">
        <v>961</v>
      </c>
      <c r="Q19" s="24">
        <v>961</v>
      </c>
      <c r="R19" s="24">
        <v>969</v>
      </c>
      <c r="S19" s="24">
        <f>939+40</f>
        <v>979</v>
      </c>
      <c r="T19" s="24">
        <f>972+40</f>
        <v>1012</v>
      </c>
      <c r="U19" s="24">
        <v>939</v>
      </c>
      <c r="V19" s="24">
        <v>899</v>
      </c>
      <c r="W19" s="24">
        <v>968</v>
      </c>
      <c r="X19" s="24">
        <v>972</v>
      </c>
      <c r="Y19" s="24">
        <v>976</v>
      </c>
      <c r="Z19" s="24">
        <v>982</v>
      </c>
      <c r="AA19" s="17"/>
    </row>
    <row r="20" spans="2:27" s="22" customFormat="1" ht="30" customHeight="1" x14ac:dyDescent="0.6">
      <c r="B20" s="18"/>
      <c r="C20" s="23" t="s">
        <v>12</v>
      </c>
      <c r="D20" s="23"/>
      <c r="E20" s="23"/>
      <c r="F20" s="23"/>
      <c r="G20" s="24">
        <v>58</v>
      </c>
      <c r="H20" s="24">
        <v>58</v>
      </c>
      <c r="I20" s="24">
        <v>58</v>
      </c>
      <c r="J20" s="24">
        <v>58</v>
      </c>
      <c r="K20" s="24">
        <v>24</v>
      </c>
      <c r="L20" s="24">
        <v>20</v>
      </c>
      <c r="M20" s="24">
        <v>20</v>
      </c>
      <c r="N20" s="24">
        <v>20</v>
      </c>
      <c r="O20" s="24">
        <v>18</v>
      </c>
      <c r="P20" s="26" t="s">
        <v>8</v>
      </c>
      <c r="Q20" s="24">
        <v>12</v>
      </c>
      <c r="R20" s="24">
        <v>4</v>
      </c>
      <c r="S20" s="26" t="s">
        <v>8</v>
      </c>
      <c r="T20" s="26" t="s">
        <v>8</v>
      </c>
      <c r="U20" s="26" t="s">
        <v>8</v>
      </c>
      <c r="V20" s="26" t="s">
        <v>8</v>
      </c>
      <c r="W20" s="26" t="s">
        <v>8</v>
      </c>
      <c r="X20" s="26" t="s">
        <v>8</v>
      </c>
      <c r="Y20" s="26" t="s">
        <v>8</v>
      </c>
      <c r="Z20" s="26" t="s">
        <v>8</v>
      </c>
    </row>
    <row r="21" spans="2:27" s="22" customFormat="1" ht="30" customHeight="1" x14ac:dyDescent="0.6">
      <c r="B21" s="18"/>
      <c r="C21" s="23"/>
      <c r="D21" s="23"/>
      <c r="E21" s="23"/>
      <c r="F21" s="23"/>
      <c r="G21" s="25"/>
      <c r="H21" s="25"/>
      <c r="I21" s="25"/>
      <c r="J21" s="25"/>
      <c r="K21" s="25"/>
      <c r="L21" s="25"/>
      <c r="M21" s="25"/>
      <c r="N21" s="25"/>
      <c r="O21" s="25"/>
      <c r="P21" s="25"/>
      <c r="Q21" s="25"/>
      <c r="R21" s="25"/>
      <c r="S21" s="25"/>
      <c r="T21" s="25"/>
      <c r="U21" s="25"/>
      <c r="V21" s="25"/>
      <c r="W21" s="25"/>
      <c r="X21" s="25"/>
      <c r="Y21" s="25"/>
      <c r="Z21" s="25"/>
    </row>
    <row r="22" spans="2:27" s="17" customFormat="1" ht="30" customHeight="1" x14ac:dyDescent="0.65">
      <c r="B22" s="27" t="s">
        <v>1</v>
      </c>
      <c r="C22" s="19" t="s">
        <v>13</v>
      </c>
      <c r="D22" s="19"/>
      <c r="E22" s="19"/>
      <c r="F22" s="23"/>
      <c r="G22" s="28"/>
      <c r="H22" s="28"/>
      <c r="I22" s="28"/>
      <c r="J22" s="28"/>
      <c r="K22" s="28"/>
      <c r="L22" s="28"/>
      <c r="M22" s="28"/>
      <c r="N22" s="28"/>
      <c r="O22" s="28"/>
      <c r="P22" s="28"/>
      <c r="Q22" s="28"/>
      <c r="R22" s="28"/>
      <c r="S22" s="28"/>
      <c r="T22" s="28"/>
      <c r="U22" s="28"/>
      <c r="V22" s="28"/>
      <c r="W22" s="28"/>
      <c r="X22" s="28"/>
      <c r="Y22" s="28"/>
      <c r="Z22" s="28"/>
    </row>
    <row r="23" spans="2:27" s="17" customFormat="1" ht="32.25" customHeight="1" x14ac:dyDescent="0.65">
      <c r="B23" s="27"/>
      <c r="C23" s="19" t="s">
        <v>14</v>
      </c>
      <c r="D23" s="19"/>
      <c r="E23" s="19"/>
      <c r="F23" s="23"/>
      <c r="G23" s="28"/>
      <c r="H23" s="28"/>
      <c r="I23" s="28"/>
      <c r="J23" s="28"/>
      <c r="K23" s="28"/>
      <c r="L23" s="28"/>
      <c r="M23" s="28"/>
      <c r="N23" s="28"/>
      <c r="O23" s="28"/>
      <c r="P23" s="28"/>
      <c r="Q23" s="28"/>
      <c r="R23" s="28"/>
      <c r="S23" s="28"/>
      <c r="T23" s="28"/>
      <c r="U23" s="28"/>
      <c r="V23" s="28"/>
      <c r="W23" s="28"/>
      <c r="X23" s="28"/>
      <c r="Y23" s="28"/>
      <c r="Z23" s="28"/>
    </row>
    <row r="24" spans="2:27" s="17" customFormat="1" ht="30" customHeight="1" x14ac:dyDescent="0.65">
      <c r="B24" s="27"/>
      <c r="C24" s="19"/>
      <c r="D24" s="19"/>
      <c r="E24" s="19"/>
      <c r="F24" s="23"/>
      <c r="G24" s="28"/>
      <c r="H24" s="28"/>
      <c r="I24" s="28"/>
      <c r="J24" s="28"/>
      <c r="K24" s="28"/>
      <c r="L24" s="28"/>
      <c r="M24" s="28"/>
      <c r="N24" s="28"/>
      <c r="O24" s="28"/>
      <c r="P24" s="28"/>
      <c r="Q24" s="28"/>
      <c r="R24" s="28"/>
      <c r="S24" s="28"/>
      <c r="T24" s="28"/>
      <c r="U24" s="28"/>
      <c r="V24" s="28"/>
      <c r="W24" s="28"/>
      <c r="X24" s="28"/>
      <c r="Y24" s="28"/>
      <c r="Z24" s="28"/>
    </row>
    <row r="25" spans="2:27" s="17" customFormat="1" ht="36.65" customHeight="1" x14ac:dyDescent="0.65">
      <c r="B25" s="18"/>
      <c r="C25" s="19" t="s">
        <v>15</v>
      </c>
      <c r="D25" s="23"/>
      <c r="E25" s="23"/>
      <c r="F25" s="29"/>
      <c r="G25" s="21">
        <f t="shared" ref="G25:Z25" si="3">SUM(G26:G28)</f>
        <v>9456</v>
      </c>
      <c r="H25" s="21">
        <f t="shared" si="3"/>
        <v>9626</v>
      </c>
      <c r="I25" s="21">
        <f t="shared" si="3"/>
        <v>9806</v>
      </c>
      <c r="J25" s="21">
        <f t="shared" si="3"/>
        <v>9442</v>
      </c>
      <c r="K25" s="21">
        <f t="shared" si="3"/>
        <v>9551</v>
      </c>
      <c r="L25" s="21">
        <f t="shared" si="3"/>
        <v>9690</v>
      </c>
      <c r="M25" s="21">
        <f t="shared" si="3"/>
        <v>9721</v>
      </c>
      <c r="N25" s="21">
        <f t="shared" si="3"/>
        <v>10838</v>
      </c>
      <c r="O25" s="21">
        <f t="shared" si="3"/>
        <v>10968</v>
      </c>
      <c r="P25" s="21">
        <f t="shared" si="3"/>
        <v>12185</v>
      </c>
      <c r="Q25" s="21">
        <f t="shared" si="3"/>
        <v>13022</v>
      </c>
      <c r="R25" s="21">
        <f t="shared" si="3"/>
        <v>14918</v>
      </c>
      <c r="S25" s="21">
        <f t="shared" si="3"/>
        <v>15205</v>
      </c>
      <c r="T25" s="21">
        <f t="shared" si="3"/>
        <v>16059</v>
      </c>
      <c r="U25" s="21">
        <f t="shared" si="3"/>
        <v>16221</v>
      </c>
      <c r="V25" s="21">
        <f t="shared" si="3"/>
        <v>17064</v>
      </c>
      <c r="W25" s="21">
        <f t="shared" si="3"/>
        <v>18157</v>
      </c>
      <c r="X25" s="21">
        <f t="shared" si="3"/>
        <v>19201</v>
      </c>
      <c r="Y25" s="21">
        <f t="shared" si="3"/>
        <v>20371</v>
      </c>
      <c r="Z25" s="21">
        <f t="shared" si="3"/>
        <v>21002</v>
      </c>
    </row>
    <row r="26" spans="2:27" s="17" customFormat="1" ht="30" customHeight="1" x14ac:dyDescent="0.6">
      <c r="B26" s="18"/>
      <c r="C26" s="23" t="s">
        <v>4</v>
      </c>
      <c r="D26" s="23"/>
      <c r="E26" s="23"/>
      <c r="G26" s="26" t="s">
        <v>8</v>
      </c>
      <c r="H26" s="26" t="s">
        <v>8</v>
      </c>
      <c r="I26" s="26" t="s">
        <v>8</v>
      </c>
      <c r="J26" s="26" t="s">
        <v>8</v>
      </c>
      <c r="K26" s="26" t="s">
        <v>8</v>
      </c>
      <c r="L26" s="24">
        <v>250</v>
      </c>
      <c r="M26" s="24">
        <v>202</v>
      </c>
      <c r="N26" s="24">
        <v>1230</v>
      </c>
      <c r="O26" s="24">
        <v>1372</v>
      </c>
      <c r="P26" s="24">
        <v>2488</v>
      </c>
      <c r="Q26" s="24">
        <v>3110</v>
      </c>
      <c r="R26" s="24">
        <v>5281</v>
      </c>
      <c r="S26" s="24">
        <v>5581</v>
      </c>
      <c r="T26" s="24">
        <v>6238</v>
      </c>
      <c r="U26" s="24">
        <v>6391</v>
      </c>
      <c r="V26" s="24">
        <v>7099</v>
      </c>
      <c r="W26" s="24">
        <v>8087</v>
      </c>
      <c r="X26" s="24">
        <v>8879</v>
      </c>
      <c r="Y26" s="24">
        <v>10045</v>
      </c>
      <c r="Z26" s="24">
        <v>10574</v>
      </c>
    </row>
    <row r="27" spans="2:27" s="17" customFormat="1" ht="30" customHeight="1" x14ac:dyDescent="0.6">
      <c r="B27" s="18"/>
      <c r="C27" s="23" t="s">
        <v>11</v>
      </c>
      <c r="D27" s="23"/>
      <c r="E27" s="23"/>
      <c r="G27" s="24">
        <v>6174</v>
      </c>
      <c r="H27" s="24">
        <v>6122</v>
      </c>
      <c r="I27" s="24">
        <v>6149</v>
      </c>
      <c r="J27" s="24">
        <v>6262</v>
      </c>
      <c r="K27" s="24">
        <v>6293</v>
      </c>
      <c r="L27" s="24">
        <v>6137</v>
      </c>
      <c r="M27" s="24">
        <v>6119</v>
      </c>
      <c r="N27" s="24">
        <v>5924</v>
      </c>
      <c r="O27" s="24">
        <v>6021</v>
      </c>
      <c r="P27" s="24">
        <v>5802</v>
      </c>
      <c r="Q27" s="24">
        <v>6058</v>
      </c>
      <c r="R27" s="24">
        <v>5872</v>
      </c>
      <c r="S27" s="24">
        <v>5953</v>
      </c>
      <c r="T27" s="24">
        <v>5963</v>
      </c>
      <c r="U27" s="24">
        <v>5963</v>
      </c>
      <c r="V27" s="24">
        <v>6060</v>
      </c>
      <c r="W27" s="24">
        <v>6138</v>
      </c>
      <c r="X27" s="24">
        <v>6154</v>
      </c>
      <c r="Y27" s="24">
        <v>6117</v>
      </c>
      <c r="Z27" s="24">
        <v>6117</v>
      </c>
    </row>
    <row r="28" spans="2:27" s="17" customFormat="1" ht="30" customHeight="1" x14ac:dyDescent="0.6">
      <c r="B28" s="18"/>
      <c r="C28" s="23" t="s">
        <v>6</v>
      </c>
      <c r="D28" s="23"/>
      <c r="E28" s="23"/>
      <c r="G28" s="24">
        <v>3282</v>
      </c>
      <c r="H28" s="24">
        <v>3504</v>
      </c>
      <c r="I28" s="24">
        <v>3657</v>
      </c>
      <c r="J28" s="24">
        <v>3180</v>
      </c>
      <c r="K28" s="24">
        <v>3258</v>
      </c>
      <c r="L28" s="24">
        <v>3303</v>
      </c>
      <c r="M28" s="24">
        <v>3400</v>
      </c>
      <c r="N28" s="24">
        <v>3684</v>
      </c>
      <c r="O28" s="24">
        <v>3575</v>
      </c>
      <c r="P28" s="24">
        <v>3895</v>
      </c>
      <c r="Q28" s="24">
        <v>3854</v>
      </c>
      <c r="R28" s="24">
        <v>3765</v>
      </c>
      <c r="S28" s="24">
        <v>3671</v>
      </c>
      <c r="T28" s="24">
        <v>3858</v>
      </c>
      <c r="U28" s="24">
        <v>3867</v>
      </c>
      <c r="V28" s="24">
        <v>3905</v>
      </c>
      <c r="W28" s="24">
        <v>3932</v>
      </c>
      <c r="X28" s="24">
        <v>4168</v>
      </c>
      <c r="Y28" s="24">
        <v>4209</v>
      </c>
      <c r="Z28" s="24">
        <v>4311</v>
      </c>
    </row>
    <row r="29" spans="2:27" s="17" customFormat="1" ht="30" customHeight="1" x14ac:dyDescent="0.6">
      <c r="B29" s="18"/>
      <c r="C29" s="23"/>
      <c r="D29" s="23"/>
      <c r="E29" s="23"/>
      <c r="G29" s="25"/>
      <c r="H29" s="25"/>
      <c r="I29" s="25"/>
      <c r="J29" s="25"/>
      <c r="K29" s="25"/>
      <c r="L29" s="25"/>
      <c r="M29" s="25"/>
      <c r="N29" s="25"/>
      <c r="O29" s="25"/>
      <c r="P29" s="25"/>
      <c r="Q29" s="25"/>
      <c r="R29" s="25"/>
      <c r="S29" s="25"/>
      <c r="T29" s="25"/>
      <c r="U29" s="25"/>
      <c r="V29" s="25"/>
      <c r="W29" s="25"/>
      <c r="X29" s="25"/>
      <c r="Y29" s="25"/>
      <c r="Z29" s="25"/>
    </row>
    <row r="30" spans="2:27" s="17" customFormat="1" ht="34" customHeight="1" x14ac:dyDescent="0.65">
      <c r="B30" s="18"/>
      <c r="C30" s="19" t="s">
        <v>16</v>
      </c>
      <c r="D30" s="20"/>
      <c r="E30" s="19"/>
      <c r="F30" s="19"/>
      <c r="G30" s="30">
        <f t="shared" ref="G30:Z30" si="4">SUM(G31:G33)</f>
        <v>129</v>
      </c>
      <c r="H30" s="30">
        <f t="shared" si="4"/>
        <v>129</v>
      </c>
      <c r="I30" s="30">
        <f t="shared" si="4"/>
        <v>129</v>
      </c>
      <c r="J30" s="30">
        <f t="shared" si="4"/>
        <v>129</v>
      </c>
      <c r="K30" s="30">
        <f t="shared" si="4"/>
        <v>123</v>
      </c>
      <c r="L30" s="30">
        <f t="shared" si="4"/>
        <v>133</v>
      </c>
      <c r="M30" s="30">
        <f t="shared" si="4"/>
        <v>149</v>
      </c>
      <c r="N30" s="30">
        <f t="shared" si="4"/>
        <v>149</v>
      </c>
      <c r="O30" s="30">
        <f t="shared" si="4"/>
        <v>141</v>
      </c>
      <c r="P30" s="30">
        <f t="shared" si="4"/>
        <v>141</v>
      </c>
      <c r="Q30" s="30">
        <f t="shared" si="4"/>
        <v>173</v>
      </c>
      <c r="R30" s="30">
        <f t="shared" si="4"/>
        <v>179</v>
      </c>
      <c r="S30" s="30">
        <f t="shared" si="4"/>
        <v>179</v>
      </c>
      <c r="T30" s="30">
        <f t="shared" si="4"/>
        <v>179</v>
      </c>
      <c r="U30" s="31">
        <f t="shared" si="4"/>
        <v>0</v>
      </c>
      <c r="V30" s="31">
        <f t="shared" si="4"/>
        <v>0</v>
      </c>
      <c r="W30" s="31">
        <f t="shared" si="4"/>
        <v>0</v>
      </c>
      <c r="X30" s="31">
        <f t="shared" si="4"/>
        <v>0</v>
      </c>
      <c r="Y30" s="31">
        <f t="shared" si="4"/>
        <v>0</v>
      </c>
      <c r="Z30" s="31">
        <f t="shared" si="4"/>
        <v>0</v>
      </c>
    </row>
    <row r="31" spans="2:27" s="22" customFormat="1" ht="30" customHeight="1" x14ac:dyDescent="0.6">
      <c r="B31" s="18"/>
      <c r="C31" s="23" t="s">
        <v>4</v>
      </c>
      <c r="D31" s="23"/>
      <c r="E31" s="23"/>
      <c r="F31" s="23"/>
      <c r="G31" s="26" t="s">
        <v>8</v>
      </c>
      <c r="H31" s="26" t="s">
        <v>8</v>
      </c>
      <c r="I31" s="26" t="s">
        <v>8</v>
      </c>
      <c r="J31" s="26" t="s">
        <v>8</v>
      </c>
      <c r="K31" s="26" t="s">
        <v>8</v>
      </c>
      <c r="L31" s="25">
        <v>32</v>
      </c>
      <c r="M31" s="25">
        <v>48</v>
      </c>
      <c r="N31" s="25">
        <v>48</v>
      </c>
      <c r="O31" s="25">
        <v>40</v>
      </c>
      <c r="P31" s="25">
        <v>40</v>
      </c>
      <c r="Q31" s="25">
        <v>24</v>
      </c>
      <c r="R31" s="25">
        <v>24</v>
      </c>
      <c r="S31" s="25">
        <v>24</v>
      </c>
      <c r="T31" s="25">
        <v>24</v>
      </c>
      <c r="U31" s="26" t="s">
        <v>8</v>
      </c>
      <c r="V31" s="26" t="s">
        <v>8</v>
      </c>
      <c r="W31" s="26" t="s">
        <v>8</v>
      </c>
      <c r="X31" s="26" t="s">
        <v>8</v>
      </c>
      <c r="Y31" s="26" t="s">
        <v>8</v>
      </c>
      <c r="Z31" s="26" t="s">
        <v>8</v>
      </c>
    </row>
    <row r="32" spans="2:27" s="22" customFormat="1" ht="30" customHeight="1" x14ac:dyDescent="0.6">
      <c r="B32" s="18"/>
      <c r="C32" s="23" t="s">
        <v>11</v>
      </c>
      <c r="D32" s="23"/>
      <c r="E32" s="23"/>
      <c r="F32" s="23"/>
      <c r="G32" s="25">
        <v>129</v>
      </c>
      <c r="H32" s="25">
        <v>129</v>
      </c>
      <c r="I32" s="25">
        <v>129</v>
      </c>
      <c r="J32" s="25">
        <v>129</v>
      </c>
      <c r="K32" s="25">
        <v>123</v>
      </c>
      <c r="L32" s="25">
        <v>101</v>
      </c>
      <c r="M32" s="25">
        <v>101</v>
      </c>
      <c r="N32" s="25">
        <v>101</v>
      </c>
      <c r="O32" s="25">
        <v>101</v>
      </c>
      <c r="P32" s="25">
        <v>101</v>
      </c>
      <c r="Q32" s="25">
        <v>149</v>
      </c>
      <c r="R32" s="25">
        <v>155</v>
      </c>
      <c r="S32" s="25">
        <v>155</v>
      </c>
      <c r="T32" s="25">
        <v>155</v>
      </c>
      <c r="U32" s="26" t="s">
        <v>8</v>
      </c>
      <c r="V32" s="26" t="s">
        <v>8</v>
      </c>
      <c r="W32" s="26" t="s">
        <v>8</v>
      </c>
      <c r="X32" s="26" t="s">
        <v>8</v>
      </c>
      <c r="Y32" s="26" t="s">
        <v>8</v>
      </c>
      <c r="Z32" s="26" t="s">
        <v>8</v>
      </c>
    </row>
    <row r="33" spans="1:26" s="17" customFormat="1" ht="30" customHeight="1" x14ac:dyDescent="0.6">
      <c r="B33" s="18"/>
      <c r="C33" s="23" t="s">
        <v>6</v>
      </c>
      <c r="D33" s="23"/>
      <c r="E33" s="23"/>
      <c r="G33" s="26" t="s">
        <v>8</v>
      </c>
      <c r="H33" s="26" t="s">
        <v>8</v>
      </c>
      <c r="I33" s="26" t="s">
        <v>8</v>
      </c>
      <c r="J33" s="26" t="s">
        <v>8</v>
      </c>
      <c r="K33" s="26" t="s">
        <v>8</v>
      </c>
      <c r="L33" s="26" t="s">
        <v>8</v>
      </c>
      <c r="M33" s="26" t="s">
        <v>8</v>
      </c>
      <c r="N33" s="26" t="s">
        <v>8</v>
      </c>
      <c r="O33" s="26" t="s">
        <v>8</v>
      </c>
      <c r="P33" s="26" t="s">
        <v>8</v>
      </c>
      <c r="Q33" s="26" t="s">
        <v>8</v>
      </c>
      <c r="R33" s="26" t="s">
        <v>8</v>
      </c>
      <c r="S33" s="26" t="s">
        <v>8</v>
      </c>
      <c r="T33" s="26" t="s">
        <v>8</v>
      </c>
      <c r="U33" s="26" t="s">
        <v>8</v>
      </c>
      <c r="V33" s="26" t="s">
        <v>8</v>
      </c>
      <c r="W33" s="26" t="s">
        <v>8</v>
      </c>
      <c r="X33" s="26" t="s">
        <v>8</v>
      </c>
      <c r="Y33" s="26" t="s">
        <v>8</v>
      </c>
      <c r="Z33" s="26" t="s">
        <v>8</v>
      </c>
    </row>
    <row r="34" spans="1:26" s="22" customFormat="1" ht="22.5" customHeight="1" x14ac:dyDescent="0.6">
      <c r="B34" s="18"/>
      <c r="C34" s="23"/>
      <c r="D34" s="23"/>
      <c r="E34" s="23"/>
      <c r="F34" s="23"/>
      <c r="G34" s="23"/>
      <c r="H34" s="23"/>
      <c r="I34" s="23"/>
      <c r="J34" s="23"/>
      <c r="K34" s="23"/>
      <c r="L34" s="23"/>
      <c r="M34" s="23"/>
      <c r="N34" s="23"/>
      <c r="O34" s="23"/>
      <c r="P34" s="23"/>
      <c r="Q34" s="23"/>
      <c r="R34" s="23"/>
      <c r="S34" s="23"/>
      <c r="T34" s="23"/>
      <c r="U34" s="23"/>
      <c r="V34" s="23"/>
      <c r="W34" s="23"/>
      <c r="X34" s="23"/>
      <c r="Y34" s="23"/>
      <c r="Z34" s="23"/>
    </row>
    <row r="35" spans="1:26" s="17" customFormat="1" ht="37.5" customHeight="1" x14ac:dyDescent="0.65">
      <c r="B35" s="18"/>
      <c r="C35" s="19" t="s">
        <v>17</v>
      </c>
      <c r="D35" s="20"/>
      <c r="E35" s="19"/>
      <c r="F35" s="19"/>
      <c r="G35" s="31">
        <f t="shared" ref="G35:W35" si="5">SUM(G36:G38)</f>
        <v>0</v>
      </c>
      <c r="H35" s="31">
        <f t="shared" si="5"/>
        <v>0</v>
      </c>
      <c r="I35" s="31">
        <f t="shared" si="5"/>
        <v>0</v>
      </c>
      <c r="J35" s="31">
        <f t="shared" si="5"/>
        <v>0</v>
      </c>
      <c r="K35" s="31">
        <f t="shared" si="5"/>
        <v>0</v>
      </c>
      <c r="L35" s="31">
        <f t="shared" si="5"/>
        <v>0</v>
      </c>
      <c r="M35" s="31">
        <f t="shared" si="5"/>
        <v>0</v>
      </c>
      <c r="N35" s="31">
        <f t="shared" si="5"/>
        <v>0</v>
      </c>
      <c r="O35" s="31">
        <f t="shared" si="5"/>
        <v>0</v>
      </c>
      <c r="P35" s="31">
        <f t="shared" si="5"/>
        <v>0</v>
      </c>
      <c r="Q35" s="31">
        <f t="shared" si="5"/>
        <v>0</v>
      </c>
      <c r="R35" s="31">
        <f t="shared" si="5"/>
        <v>0</v>
      </c>
      <c r="S35" s="31">
        <f t="shared" si="5"/>
        <v>0</v>
      </c>
      <c r="T35" s="31">
        <f t="shared" si="5"/>
        <v>0</v>
      </c>
      <c r="U35" s="30">
        <f t="shared" si="5"/>
        <v>253</v>
      </c>
      <c r="V35" s="30">
        <f t="shared" si="5"/>
        <v>264</v>
      </c>
      <c r="W35" s="30">
        <f t="shared" si="5"/>
        <v>264</v>
      </c>
      <c r="X35" s="30">
        <v>262</v>
      </c>
      <c r="Y35" s="30">
        <v>276</v>
      </c>
      <c r="Z35" s="30">
        <v>331</v>
      </c>
    </row>
    <row r="36" spans="1:26" s="22" customFormat="1" ht="30" customHeight="1" x14ac:dyDescent="0.6">
      <c r="B36" s="18"/>
      <c r="C36" s="23" t="s">
        <v>4</v>
      </c>
      <c r="D36" s="23"/>
      <c r="E36" s="23"/>
      <c r="F36" s="23"/>
      <c r="G36" s="26" t="s">
        <v>8</v>
      </c>
      <c r="H36" s="26" t="s">
        <v>8</v>
      </c>
      <c r="I36" s="26" t="s">
        <v>8</v>
      </c>
      <c r="J36" s="26" t="s">
        <v>8</v>
      </c>
      <c r="K36" s="26" t="s">
        <v>8</v>
      </c>
      <c r="L36" s="26" t="s">
        <v>8</v>
      </c>
      <c r="M36" s="26" t="s">
        <v>8</v>
      </c>
      <c r="N36" s="26" t="s">
        <v>8</v>
      </c>
      <c r="O36" s="26" t="s">
        <v>8</v>
      </c>
      <c r="P36" s="26" t="s">
        <v>8</v>
      </c>
      <c r="Q36" s="26" t="s">
        <v>8</v>
      </c>
      <c r="R36" s="26" t="s">
        <v>8</v>
      </c>
      <c r="S36" s="26" t="s">
        <v>8</v>
      </c>
      <c r="T36" s="26" t="s">
        <v>8</v>
      </c>
      <c r="U36" s="25">
        <v>60</v>
      </c>
      <c r="V36" s="25">
        <v>64</v>
      </c>
      <c r="W36" s="25">
        <v>64</v>
      </c>
      <c r="X36" s="25">
        <v>62</v>
      </c>
      <c r="Y36" s="25">
        <v>76</v>
      </c>
      <c r="Z36" s="25">
        <v>93</v>
      </c>
    </row>
    <row r="37" spans="1:26" s="22" customFormat="1" ht="30" customHeight="1" x14ac:dyDescent="0.6">
      <c r="B37" s="18"/>
      <c r="C37" s="23" t="s">
        <v>11</v>
      </c>
      <c r="D37" s="23"/>
      <c r="E37" s="23"/>
      <c r="F37" s="23"/>
      <c r="G37" s="26" t="s">
        <v>8</v>
      </c>
      <c r="H37" s="26" t="s">
        <v>8</v>
      </c>
      <c r="I37" s="26" t="s">
        <v>8</v>
      </c>
      <c r="J37" s="26" t="s">
        <v>8</v>
      </c>
      <c r="K37" s="26" t="s">
        <v>8</v>
      </c>
      <c r="L37" s="26" t="s">
        <v>8</v>
      </c>
      <c r="M37" s="26" t="s">
        <v>8</v>
      </c>
      <c r="N37" s="26" t="s">
        <v>8</v>
      </c>
      <c r="O37" s="26" t="s">
        <v>8</v>
      </c>
      <c r="P37" s="26" t="s">
        <v>8</v>
      </c>
      <c r="Q37" s="26" t="s">
        <v>8</v>
      </c>
      <c r="R37" s="26" t="s">
        <v>8</v>
      </c>
      <c r="S37" s="26" t="s">
        <v>8</v>
      </c>
      <c r="T37" s="26" t="s">
        <v>8</v>
      </c>
      <c r="U37" s="25">
        <v>193</v>
      </c>
      <c r="V37" s="25">
        <v>200</v>
      </c>
      <c r="W37" s="25">
        <v>200</v>
      </c>
      <c r="X37" s="25">
        <v>200</v>
      </c>
      <c r="Y37" s="25">
        <v>200</v>
      </c>
      <c r="Z37" s="25">
        <v>238</v>
      </c>
    </row>
    <row r="38" spans="1:26" s="17" customFormat="1" ht="30" customHeight="1" x14ac:dyDescent="0.6">
      <c r="B38" s="18"/>
      <c r="C38" s="23" t="s">
        <v>6</v>
      </c>
      <c r="D38" s="23"/>
      <c r="E38" s="23"/>
      <c r="G38" s="26" t="s">
        <v>8</v>
      </c>
      <c r="H38" s="26" t="s">
        <v>8</v>
      </c>
      <c r="I38" s="26" t="s">
        <v>8</v>
      </c>
      <c r="J38" s="26" t="s">
        <v>8</v>
      </c>
      <c r="K38" s="26" t="s">
        <v>8</v>
      </c>
      <c r="L38" s="26" t="s">
        <v>8</v>
      </c>
      <c r="M38" s="26" t="s">
        <v>8</v>
      </c>
      <c r="N38" s="26" t="s">
        <v>8</v>
      </c>
      <c r="O38" s="26" t="s">
        <v>8</v>
      </c>
      <c r="P38" s="26" t="s">
        <v>8</v>
      </c>
      <c r="Q38" s="26" t="s">
        <v>8</v>
      </c>
      <c r="R38" s="26" t="s">
        <v>8</v>
      </c>
      <c r="S38" s="26" t="s">
        <v>8</v>
      </c>
      <c r="T38" s="26" t="s">
        <v>8</v>
      </c>
      <c r="U38" s="26" t="s">
        <v>8</v>
      </c>
      <c r="V38" s="26">
        <v>0</v>
      </c>
      <c r="W38" s="26">
        <v>0</v>
      </c>
      <c r="X38" s="26" t="s">
        <v>52</v>
      </c>
      <c r="Y38" s="26" t="s">
        <v>8</v>
      </c>
      <c r="Z38" s="26" t="s">
        <v>8</v>
      </c>
    </row>
    <row r="39" spans="1:26" s="22" customFormat="1" ht="30" customHeight="1" x14ac:dyDescent="0.6">
      <c r="B39" s="18"/>
      <c r="C39" s="23"/>
      <c r="D39" s="23"/>
      <c r="E39" s="23"/>
      <c r="F39" s="23"/>
      <c r="G39" s="23"/>
      <c r="H39" s="23"/>
      <c r="I39" s="23"/>
      <c r="J39" s="23"/>
      <c r="K39" s="23"/>
      <c r="L39" s="23"/>
      <c r="M39" s="23"/>
      <c r="N39" s="23"/>
      <c r="O39" s="23"/>
      <c r="P39" s="23"/>
      <c r="Q39" s="23"/>
      <c r="R39" s="23"/>
      <c r="S39" s="23"/>
      <c r="T39" s="23"/>
      <c r="U39" s="23"/>
      <c r="V39" s="23"/>
      <c r="W39" s="23"/>
      <c r="X39" s="23"/>
      <c r="Y39" s="23"/>
      <c r="Z39" s="23"/>
    </row>
    <row r="40" spans="1:26" s="22" customFormat="1" ht="52.5" customHeight="1" x14ac:dyDescent="0.85">
      <c r="A40" s="32"/>
      <c r="B40" s="33" t="s">
        <v>18</v>
      </c>
      <c r="C40" s="32"/>
      <c r="D40" s="32"/>
      <c r="E40" s="33"/>
      <c r="F40" s="32"/>
      <c r="G40" s="32"/>
      <c r="H40" s="33"/>
      <c r="I40" s="32"/>
      <c r="J40" s="32"/>
      <c r="K40" s="33"/>
      <c r="L40" s="32"/>
      <c r="M40" s="32"/>
      <c r="N40" s="32"/>
      <c r="O40" s="32"/>
      <c r="P40" s="32"/>
      <c r="Q40" s="32"/>
      <c r="R40" s="32"/>
      <c r="S40" s="32"/>
      <c r="T40" s="32"/>
      <c r="U40" s="32"/>
      <c r="V40" s="32"/>
      <c r="W40" s="32"/>
      <c r="X40" s="32"/>
      <c r="Y40" s="32"/>
      <c r="Z40" s="32"/>
    </row>
    <row r="41" spans="1:26" s="17" customFormat="1" ht="30" customHeight="1" x14ac:dyDescent="0.6">
      <c r="B41" s="18"/>
      <c r="C41" s="23"/>
      <c r="D41" s="23"/>
      <c r="E41" s="23"/>
      <c r="G41" s="24"/>
      <c r="H41" s="24"/>
      <c r="I41" s="24"/>
      <c r="J41" s="24"/>
      <c r="K41" s="24"/>
      <c r="L41" s="24"/>
      <c r="M41" s="24"/>
      <c r="N41" s="24"/>
      <c r="O41" s="24"/>
      <c r="P41" s="24"/>
      <c r="Q41" s="24"/>
      <c r="R41" s="24"/>
      <c r="S41" s="24"/>
      <c r="T41" s="24"/>
      <c r="U41" s="24"/>
      <c r="V41" s="24"/>
      <c r="W41" s="24"/>
      <c r="X41" s="24"/>
      <c r="Y41" s="24"/>
      <c r="Z41" s="24"/>
    </row>
    <row r="42" spans="1:26" s="17" customFormat="1" ht="30" customHeight="1" x14ac:dyDescent="0.65">
      <c r="B42" s="27" t="s">
        <v>1</v>
      </c>
      <c r="C42" s="19" t="s">
        <v>19</v>
      </c>
      <c r="D42" s="23"/>
      <c r="E42" s="23"/>
      <c r="G42" s="24"/>
      <c r="H42" s="24"/>
      <c r="I42" s="24"/>
      <c r="J42" s="24"/>
      <c r="K42" s="24"/>
      <c r="L42" s="24"/>
      <c r="M42" s="24"/>
      <c r="N42" s="24"/>
      <c r="O42" s="24"/>
      <c r="P42" s="24"/>
      <c r="Q42" s="24"/>
      <c r="R42" s="24"/>
      <c r="S42" s="24"/>
      <c r="T42" s="24"/>
      <c r="U42" s="24"/>
      <c r="V42" s="24"/>
      <c r="W42" s="24"/>
      <c r="X42" s="24"/>
      <c r="Y42" s="24"/>
      <c r="Z42" s="24"/>
    </row>
    <row r="43" spans="1:26" s="17" customFormat="1" ht="30" customHeight="1" x14ac:dyDescent="0.65">
      <c r="B43" s="27"/>
      <c r="C43" s="19" t="s">
        <v>20</v>
      </c>
      <c r="D43" s="23"/>
      <c r="E43" s="23"/>
      <c r="G43" s="24"/>
      <c r="H43" s="24"/>
      <c r="I43" s="24"/>
      <c r="J43" s="24"/>
      <c r="K43" s="24"/>
      <c r="L43" s="24"/>
      <c r="M43" s="24"/>
      <c r="N43" s="24"/>
      <c r="O43" s="24"/>
      <c r="P43" s="24"/>
      <c r="Q43" s="24"/>
      <c r="R43" s="24"/>
      <c r="S43" s="24"/>
      <c r="T43" s="24"/>
      <c r="U43" s="24"/>
      <c r="V43" s="24"/>
      <c r="W43" s="24"/>
      <c r="X43" s="24"/>
      <c r="Y43" s="24"/>
      <c r="Z43" s="24"/>
    </row>
    <row r="44" spans="1:26" s="17" customFormat="1" ht="30" customHeight="1" x14ac:dyDescent="0.6">
      <c r="B44" s="18"/>
      <c r="C44" s="23"/>
      <c r="D44" s="23"/>
      <c r="E44" s="23"/>
      <c r="G44" s="24"/>
      <c r="H44" s="24"/>
      <c r="I44" s="24"/>
      <c r="J44" s="24"/>
      <c r="K44" s="24"/>
      <c r="L44" s="24"/>
      <c r="M44" s="24"/>
      <c r="N44" s="24"/>
      <c r="O44" s="24"/>
      <c r="P44" s="24"/>
      <c r="Q44" s="24"/>
      <c r="R44" s="24"/>
      <c r="S44" s="24"/>
      <c r="T44" s="24"/>
      <c r="U44" s="24"/>
      <c r="V44" s="24"/>
      <c r="W44" s="24"/>
      <c r="X44" s="24"/>
      <c r="Y44" s="24"/>
      <c r="Z44" s="24"/>
    </row>
    <row r="45" spans="1:26" s="17" customFormat="1" ht="30" customHeight="1" x14ac:dyDescent="0.65">
      <c r="B45" s="27"/>
      <c r="C45" s="19" t="s">
        <v>21</v>
      </c>
      <c r="D45" s="23"/>
      <c r="E45" s="23"/>
      <c r="F45" s="24"/>
      <c r="G45" s="21" t="s">
        <v>22</v>
      </c>
      <c r="H45" s="21" t="s">
        <v>22</v>
      </c>
      <c r="I45" s="21" t="s">
        <v>22</v>
      </c>
      <c r="J45" s="21" t="s">
        <v>22</v>
      </c>
      <c r="K45" s="21" t="s">
        <v>22</v>
      </c>
      <c r="L45" s="21">
        <v>2100</v>
      </c>
      <c r="M45" s="21">
        <v>2250</v>
      </c>
      <c r="N45" s="21">
        <v>2500</v>
      </c>
      <c r="O45" s="21">
        <v>3100</v>
      </c>
      <c r="P45" s="21">
        <v>3500</v>
      </c>
      <c r="Q45" s="21">
        <v>4000</v>
      </c>
      <c r="R45" s="21">
        <v>5000</v>
      </c>
      <c r="S45" s="21">
        <v>6200</v>
      </c>
      <c r="T45" s="21">
        <v>7600</v>
      </c>
      <c r="U45" s="21">
        <v>8100</v>
      </c>
      <c r="V45" s="21">
        <v>8300</v>
      </c>
      <c r="W45" s="21">
        <v>8700</v>
      </c>
      <c r="X45" s="21">
        <v>9200</v>
      </c>
      <c r="Y45" s="46" t="s">
        <v>23</v>
      </c>
      <c r="Z45" s="21">
        <v>9400</v>
      </c>
    </row>
    <row r="46" spans="1:26" s="17" customFormat="1" ht="30" customHeight="1" x14ac:dyDescent="0.65">
      <c r="B46" s="18"/>
      <c r="C46" s="23"/>
      <c r="D46" s="23"/>
      <c r="E46" s="23"/>
      <c r="G46" s="21"/>
      <c r="H46" s="21"/>
      <c r="I46" s="21"/>
      <c r="J46" s="21"/>
      <c r="K46" s="21"/>
      <c r="L46" s="29"/>
      <c r="M46" s="29"/>
      <c r="N46" s="29"/>
      <c r="O46" s="29"/>
      <c r="P46" s="29"/>
      <c r="Q46" s="29"/>
      <c r="R46" s="29"/>
      <c r="S46" s="29"/>
      <c r="T46" s="29"/>
      <c r="U46" s="29"/>
      <c r="V46" s="29"/>
      <c r="W46" s="29"/>
      <c r="X46" s="29"/>
      <c r="Y46" s="29"/>
      <c r="Z46" s="29"/>
    </row>
    <row r="47" spans="1:26" s="17" customFormat="1" ht="30" customHeight="1" x14ac:dyDescent="0.65">
      <c r="B47" s="27"/>
      <c r="C47" s="19" t="s">
        <v>24</v>
      </c>
      <c r="D47" s="23"/>
      <c r="E47" s="23"/>
      <c r="G47" s="21" t="s">
        <v>22</v>
      </c>
      <c r="H47" s="21" t="s">
        <v>22</v>
      </c>
      <c r="I47" s="21" t="s">
        <v>22</v>
      </c>
      <c r="J47" s="21" t="s">
        <v>22</v>
      </c>
      <c r="K47" s="21" t="s">
        <v>22</v>
      </c>
      <c r="L47" s="21">
        <v>3800</v>
      </c>
      <c r="M47" s="21">
        <v>4500</v>
      </c>
      <c r="N47" s="21">
        <v>5320</v>
      </c>
      <c r="O47" s="21">
        <v>6500</v>
      </c>
      <c r="P47" s="21">
        <v>6900</v>
      </c>
      <c r="Q47" s="21">
        <v>7500</v>
      </c>
      <c r="R47" s="21">
        <v>8000</v>
      </c>
      <c r="S47" s="21">
        <v>9200</v>
      </c>
      <c r="T47" s="21">
        <v>10300</v>
      </c>
      <c r="U47" s="21">
        <v>10000</v>
      </c>
      <c r="V47" s="21">
        <v>11700</v>
      </c>
      <c r="W47" s="21">
        <v>12200</v>
      </c>
      <c r="X47" s="21">
        <v>11900</v>
      </c>
      <c r="Y47" s="21">
        <v>13900</v>
      </c>
      <c r="Z47" s="21">
        <v>15400</v>
      </c>
    </row>
    <row r="48" spans="1:26" s="17" customFormat="1" ht="30" customHeight="1" x14ac:dyDescent="0.65">
      <c r="B48" s="18"/>
      <c r="C48" s="23"/>
      <c r="D48" s="23"/>
      <c r="E48" s="23"/>
      <c r="G48" s="21"/>
      <c r="H48" s="21"/>
      <c r="I48" s="21"/>
      <c r="J48" s="21"/>
      <c r="K48" s="21"/>
      <c r="L48" s="29"/>
      <c r="M48" s="29"/>
      <c r="N48" s="29"/>
      <c r="O48" s="29"/>
      <c r="P48" s="29"/>
      <c r="Q48" s="29"/>
      <c r="R48" s="29"/>
      <c r="S48" s="29"/>
      <c r="T48" s="29"/>
      <c r="U48" s="29"/>
      <c r="V48" s="29"/>
      <c r="W48" s="29"/>
      <c r="X48" s="29"/>
      <c r="Y48" s="29"/>
      <c r="Z48" s="29"/>
    </row>
    <row r="49" spans="1:26" s="17" customFormat="1" ht="30" customHeight="1" x14ac:dyDescent="0.65">
      <c r="B49" s="27"/>
      <c r="C49" s="19" t="s">
        <v>25</v>
      </c>
      <c r="D49" s="23"/>
      <c r="E49" s="23"/>
      <c r="G49" s="21" t="s">
        <v>22</v>
      </c>
      <c r="H49" s="21" t="s">
        <v>22</v>
      </c>
      <c r="I49" s="21" t="s">
        <v>22</v>
      </c>
      <c r="J49" s="21" t="s">
        <v>22</v>
      </c>
      <c r="K49" s="21" t="s">
        <v>22</v>
      </c>
      <c r="L49" s="21">
        <v>3800</v>
      </c>
      <c r="M49" s="21">
        <v>4200</v>
      </c>
      <c r="N49" s="21">
        <v>4500</v>
      </c>
      <c r="O49" s="21">
        <v>5000</v>
      </c>
      <c r="P49" s="21">
        <v>5150</v>
      </c>
      <c r="Q49" s="21">
        <v>5500</v>
      </c>
      <c r="R49" s="21">
        <v>5900</v>
      </c>
      <c r="S49" s="21">
        <v>6100</v>
      </c>
      <c r="T49" s="21" t="e">
        <f>SUM(#REF!)</f>
        <v>#REF!</v>
      </c>
      <c r="U49" s="21">
        <v>3100</v>
      </c>
      <c r="V49" s="21">
        <v>3400</v>
      </c>
      <c r="W49" s="21">
        <v>2000</v>
      </c>
      <c r="X49" s="21">
        <v>2400</v>
      </c>
      <c r="Y49" s="21">
        <v>2600</v>
      </c>
      <c r="Z49" s="21" t="s">
        <v>22</v>
      </c>
    </row>
    <row r="50" spans="1:26" s="17" customFormat="1" ht="30" customHeight="1" x14ac:dyDescent="0.6">
      <c r="B50" s="18"/>
      <c r="C50" s="23"/>
      <c r="D50" s="23"/>
      <c r="E50" s="23"/>
      <c r="F50" s="23"/>
      <c r="G50" s="34"/>
      <c r="H50" s="34"/>
      <c r="I50" s="34"/>
      <c r="J50" s="34"/>
      <c r="K50" s="34"/>
      <c r="L50" s="34"/>
      <c r="M50" s="34"/>
      <c r="N50" s="34"/>
      <c r="O50" s="34"/>
      <c r="P50" s="34"/>
      <c r="Q50" s="34"/>
      <c r="R50" s="34"/>
      <c r="S50" s="34"/>
      <c r="T50" s="34"/>
      <c r="U50" s="34"/>
      <c r="V50" s="34"/>
      <c r="W50" s="34"/>
      <c r="X50" s="34"/>
      <c r="Y50" s="34"/>
      <c r="Z50" s="34"/>
    </row>
    <row r="51" spans="1:26" s="17" customFormat="1" ht="30" customHeight="1" x14ac:dyDescent="0.65">
      <c r="B51" s="27"/>
      <c r="C51" s="19" t="s">
        <v>53</v>
      </c>
      <c r="D51" s="23"/>
      <c r="E51" s="23"/>
      <c r="G51" s="21" t="s">
        <v>22</v>
      </c>
      <c r="H51" s="21" t="s">
        <v>22</v>
      </c>
      <c r="I51" s="21" t="s">
        <v>22</v>
      </c>
      <c r="J51" s="21" t="s">
        <v>22</v>
      </c>
      <c r="K51" s="21" t="s">
        <v>22</v>
      </c>
      <c r="L51" s="21" t="s">
        <v>22</v>
      </c>
      <c r="M51" s="21" t="s">
        <v>22</v>
      </c>
      <c r="N51" s="21" t="s">
        <v>22</v>
      </c>
      <c r="O51" s="21" t="s">
        <v>22</v>
      </c>
      <c r="P51" s="21" t="s">
        <v>22</v>
      </c>
      <c r="Q51" s="21" t="s">
        <v>22</v>
      </c>
      <c r="R51" s="21" t="s">
        <v>22</v>
      </c>
      <c r="S51" s="21" t="s">
        <v>22</v>
      </c>
      <c r="T51" s="21" t="s">
        <v>22</v>
      </c>
      <c r="U51" s="21" t="s">
        <v>22</v>
      </c>
      <c r="V51" s="21" t="s">
        <v>22</v>
      </c>
      <c r="W51" s="21" t="s">
        <v>22</v>
      </c>
      <c r="X51" s="21" t="s">
        <v>22</v>
      </c>
      <c r="Y51" s="21" t="s">
        <v>22</v>
      </c>
      <c r="Z51" s="21">
        <v>3700</v>
      </c>
    </row>
    <row r="52" spans="1:26" s="17" customFormat="1" ht="25.5" customHeight="1" x14ac:dyDescent="0.6">
      <c r="A52" s="22"/>
      <c r="B52" s="35" t="s">
        <v>26</v>
      </c>
      <c r="C52" s="36"/>
      <c r="D52" s="22"/>
      <c r="E52" s="36" t="s">
        <v>27</v>
      </c>
      <c r="F52" s="36"/>
      <c r="G52" s="22"/>
      <c r="H52" s="23"/>
      <c r="I52" s="23"/>
      <c r="J52" s="23"/>
    </row>
    <row r="53" spans="1:26" s="17" customFormat="1" ht="25.5" customHeight="1" x14ac:dyDescent="0.6">
      <c r="A53" s="22"/>
      <c r="B53" s="35"/>
      <c r="C53" s="36"/>
      <c r="D53" s="22"/>
      <c r="E53" s="36" t="s">
        <v>28</v>
      </c>
      <c r="F53" s="36"/>
      <c r="G53" s="22"/>
      <c r="H53" s="23"/>
      <c r="I53" s="23"/>
      <c r="J53" s="23"/>
    </row>
    <row r="54" spans="1:26" s="17" customFormat="1" ht="25.5" customHeight="1" x14ac:dyDescent="0.6">
      <c r="A54" s="22"/>
      <c r="B54" s="35"/>
      <c r="C54" s="36"/>
      <c r="D54" s="22"/>
      <c r="E54" s="36" t="s">
        <v>29</v>
      </c>
      <c r="F54" s="36"/>
      <c r="G54" s="22"/>
      <c r="H54" s="23"/>
      <c r="I54" s="23"/>
      <c r="J54" s="23"/>
    </row>
    <row r="55" spans="1:26" s="17" customFormat="1" ht="25.5" customHeight="1" x14ac:dyDescent="0.6">
      <c r="A55" s="22"/>
      <c r="B55" s="35"/>
      <c r="C55" s="36"/>
      <c r="D55" s="22"/>
      <c r="E55" s="36" t="s">
        <v>30</v>
      </c>
      <c r="F55" s="36"/>
      <c r="G55" s="22"/>
      <c r="H55" s="23"/>
      <c r="I55" s="23"/>
      <c r="J55" s="23"/>
    </row>
    <row r="56" spans="1:26" s="17" customFormat="1" ht="25.5" customHeight="1" x14ac:dyDescent="0.6">
      <c r="A56" s="22"/>
      <c r="B56" s="35"/>
      <c r="C56" s="36"/>
      <c r="D56" s="22"/>
      <c r="E56" s="37" t="s">
        <v>31</v>
      </c>
      <c r="G56" s="22"/>
      <c r="H56" s="23"/>
      <c r="I56" s="23"/>
      <c r="J56" s="23"/>
    </row>
    <row r="57" spans="1:26" s="17" customFormat="1" ht="25.5" customHeight="1" x14ac:dyDescent="0.6">
      <c r="A57" s="22"/>
      <c r="B57" s="35"/>
      <c r="C57" s="38"/>
      <c r="D57" s="22"/>
      <c r="E57" s="22"/>
      <c r="F57" s="22"/>
      <c r="G57" s="22"/>
      <c r="H57" s="23"/>
      <c r="I57" s="23"/>
      <c r="J57" s="23"/>
    </row>
    <row r="58" spans="1:26" s="17" customFormat="1" ht="25.5" customHeight="1" x14ac:dyDescent="0.6">
      <c r="A58" s="22"/>
      <c r="B58" s="39">
        <v>1</v>
      </c>
      <c r="C58" s="38" t="s">
        <v>32</v>
      </c>
      <c r="D58" s="22"/>
      <c r="E58" s="22"/>
      <c r="F58" s="22"/>
      <c r="G58" s="22"/>
      <c r="H58" s="23"/>
      <c r="I58" s="23"/>
      <c r="J58" s="23"/>
    </row>
    <row r="59" spans="1:26" s="17" customFormat="1" ht="25.5" customHeight="1" x14ac:dyDescent="0.6">
      <c r="A59" s="22"/>
      <c r="B59" s="39">
        <v>2</v>
      </c>
      <c r="C59" s="38" t="s">
        <v>33</v>
      </c>
      <c r="D59" s="22"/>
      <c r="E59" s="22"/>
      <c r="F59" s="22"/>
      <c r="G59" s="22"/>
      <c r="H59" s="23"/>
      <c r="I59" s="23"/>
      <c r="J59" s="23"/>
    </row>
    <row r="60" spans="1:26" s="17" customFormat="1" ht="25.5" customHeight="1" x14ac:dyDescent="0.6">
      <c r="A60" s="22"/>
      <c r="B60" s="39"/>
      <c r="C60" s="38" t="s">
        <v>34</v>
      </c>
      <c r="D60" s="22"/>
      <c r="E60" s="22"/>
      <c r="F60" s="22"/>
      <c r="G60" s="22"/>
      <c r="H60" s="23"/>
      <c r="I60" s="23"/>
      <c r="J60" s="23"/>
    </row>
    <row r="61" spans="1:26" s="17" customFormat="1" ht="25.5" customHeight="1" x14ac:dyDescent="0.6">
      <c r="A61" s="22"/>
      <c r="B61" s="39"/>
      <c r="C61" s="38" t="s">
        <v>35</v>
      </c>
      <c r="D61" s="22"/>
      <c r="E61" s="22"/>
      <c r="F61" s="22"/>
      <c r="G61" s="22"/>
      <c r="H61" s="23"/>
      <c r="I61" s="23"/>
      <c r="J61" s="23"/>
    </row>
    <row r="62" spans="1:26" s="17" customFormat="1" ht="25.5" customHeight="1" x14ac:dyDescent="0.6">
      <c r="A62" s="22"/>
      <c r="B62" s="39"/>
      <c r="C62" s="38" t="s">
        <v>36</v>
      </c>
      <c r="D62" s="22"/>
      <c r="E62" s="22"/>
      <c r="F62" s="22"/>
      <c r="G62" s="22"/>
      <c r="H62" s="23"/>
      <c r="I62" s="23"/>
      <c r="J62" s="23"/>
      <c r="K62" s="22"/>
    </row>
    <row r="63" spans="1:26" s="17" customFormat="1" ht="25.5" customHeight="1" x14ac:dyDescent="0.6">
      <c r="A63" s="22"/>
      <c r="B63" s="39"/>
      <c r="C63" s="38" t="s">
        <v>37</v>
      </c>
      <c r="D63" s="22"/>
      <c r="E63" s="22"/>
      <c r="F63" s="22"/>
      <c r="G63" s="22"/>
      <c r="H63" s="23"/>
      <c r="I63" s="23"/>
      <c r="J63" s="23"/>
      <c r="K63" s="22"/>
    </row>
    <row r="64" spans="1:26" s="17" customFormat="1" ht="25.5" customHeight="1" x14ac:dyDescent="0.6">
      <c r="A64" s="22"/>
      <c r="B64" s="39"/>
      <c r="C64" s="38" t="s">
        <v>38</v>
      </c>
      <c r="D64" s="22"/>
      <c r="E64" s="22"/>
      <c r="F64" s="22"/>
      <c r="G64" s="22"/>
      <c r="H64" s="23"/>
      <c r="I64" s="23"/>
      <c r="J64" s="23"/>
      <c r="K64" s="22"/>
    </row>
    <row r="65" spans="2:10" s="40" customFormat="1" ht="25.15" customHeight="1" x14ac:dyDescent="0.65">
      <c r="B65" s="39"/>
      <c r="C65" s="38" t="s">
        <v>39</v>
      </c>
      <c r="D65" s="17"/>
      <c r="G65" s="41"/>
      <c r="H65" s="19"/>
      <c r="I65" s="19"/>
      <c r="J65" s="19"/>
    </row>
    <row r="66" spans="2:10" s="40" customFormat="1" ht="25.15" customHeight="1" x14ac:dyDescent="0.65">
      <c r="B66" s="39">
        <v>3</v>
      </c>
      <c r="C66" s="38" t="s">
        <v>40</v>
      </c>
      <c r="D66" s="17"/>
      <c r="G66" s="41"/>
      <c r="H66" s="19"/>
      <c r="I66" s="19"/>
      <c r="J66" s="19"/>
    </row>
    <row r="67" spans="2:10" s="40" customFormat="1" ht="25.15" customHeight="1" x14ac:dyDescent="0.65">
      <c r="B67" s="39"/>
      <c r="C67" s="38" t="s">
        <v>41</v>
      </c>
      <c r="D67" s="17"/>
      <c r="G67" s="41"/>
      <c r="H67" s="19"/>
      <c r="I67" s="19"/>
      <c r="J67" s="19"/>
    </row>
    <row r="68" spans="2:10" s="40" customFormat="1" ht="25.15" customHeight="1" x14ac:dyDescent="0.65">
      <c r="B68" s="39"/>
      <c r="C68" s="38" t="s">
        <v>42</v>
      </c>
      <c r="D68" s="17"/>
      <c r="G68" s="41"/>
      <c r="H68" s="19"/>
      <c r="I68" s="19"/>
      <c r="J68" s="19"/>
    </row>
    <row r="69" spans="2:10" s="40" customFormat="1" ht="25.15" customHeight="1" x14ac:dyDescent="0.65">
      <c r="B69" s="39"/>
      <c r="C69" s="38" t="s">
        <v>43</v>
      </c>
      <c r="D69" s="17"/>
      <c r="G69" s="41"/>
      <c r="H69" s="19"/>
      <c r="I69" s="19"/>
      <c r="J69" s="19"/>
    </row>
    <row r="70" spans="2:10" s="40" customFormat="1" ht="25.15" customHeight="1" x14ac:dyDescent="0.65">
      <c r="B70" s="39">
        <v>4</v>
      </c>
      <c r="C70" s="38" t="s">
        <v>44</v>
      </c>
      <c r="D70" s="17"/>
      <c r="G70" s="41"/>
      <c r="H70" s="19"/>
      <c r="I70" s="19"/>
      <c r="J70" s="19"/>
    </row>
    <row r="71" spans="2:10" s="40" customFormat="1" ht="25.15" customHeight="1" x14ac:dyDescent="0.65">
      <c r="B71" s="39">
        <v>5</v>
      </c>
      <c r="C71" s="38" t="s">
        <v>45</v>
      </c>
      <c r="D71" s="17"/>
      <c r="G71" s="41"/>
      <c r="H71" s="19"/>
      <c r="I71" s="19"/>
      <c r="J71" s="19"/>
    </row>
    <row r="72" spans="2:10" s="40" customFormat="1" ht="25.15" customHeight="1" x14ac:dyDescent="0.65">
      <c r="B72" s="39">
        <v>6</v>
      </c>
      <c r="C72" s="38" t="s">
        <v>46</v>
      </c>
      <c r="D72" s="17"/>
      <c r="G72" s="41"/>
      <c r="H72" s="19"/>
      <c r="I72" s="19"/>
      <c r="J72" s="19"/>
    </row>
    <row r="73" spans="2:10" s="40" customFormat="1" ht="25.15" customHeight="1" x14ac:dyDescent="0.65">
      <c r="B73" s="39">
        <v>7</v>
      </c>
      <c r="C73" s="38" t="s">
        <v>47</v>
      </c>
      <c r="D73" s="17"/>
      <c r="G73" s="41"/>
      <c r="H73" s="19"/>
      <c r="I73" s="19"/>
      <c r="J73" s="19"/>
    </row>
    <row r="74" spans="2:10" s="40" customFormat="1" ht="25.15" customHeight="1" x14ac:dyDescent="0.65">
      <c r="B74" s="39">
        <v>8</v>
      </c>
      <c r="C74" s="38" t="s">
        <v>54</v>
      </c>
      <c r="D74" s="17"/>
      <c r="G74" s="41"/>
      <c r="H74" s="19"/>
      <c r="I74" s="19"/>
      <c r="J74" s="19"/>
    </row>
    <row r="75" spans="2:10" s="40" customFormat="1" ht="25.15" customHeight="1" x14ac:dyDescent="0.65">
      <c r="B75" s="39">
        <v>9</v>
      </c>
      <c r="C75" s="38" t="s">
        <v>48</v>
      </c>
      <c r="D75" s="17"/>
      <c r="G75" s="41"/>
      <c r="H75" s="19"/>
      <c r="I75" s="19"/>
      <c r="J75" s="19"/>
    </row>
    <row r="76" spans="2:10" s="40" customFormat="1" ht="25.15" customHeight="1" x14ac:dyDescent="0.65">
      <c r="B76" s="39">
        <v>10</v>
      </c>
      <c r="C76" s="38" t="s">
        <v>55</v>
      </c>
      <c r="D76" s="17"/>
      <c r="G76" s="41"/>
      <c r="H76" s="19"/>
      <c r="I76" s="19"/>
      <c r="J76" s="19"/>
    </row>
    <row r="77" spans="2:10" s="40" customFormat="1" ht="25.15" customHeight="1" x14ac:dyDescent="0.65">
      <c r="B77" s="39">
        <v>11</v>
      </c>
      <c r="C77" s="38" t="s">
        <v>56</v>
      </c>
      <c r="D77" s="17"/>
      <c r="G77" s="41"/>
      <c r="H77" s="19"/>
      <c r="I77" s="19"/>
      <c r="J77" s="19"/>
    </row>
    <row r="78" spans="2:10" s="40" customFormat="1" ht="25.15" customHeight="1" x14ac:dyDescent="0.65">
      <c r="B78" s="39">
        <v>12</v>
      </c>
      <c r="C78" s="38" t="s">
        <v>57</v>
      </c>
      <c r="D78" s="17"/>
      <c r="G78" s="41"/>
      <c r="H78" s="19"/>
      <c r="I78" s="19"/>
      <c r="J78" s="19"/>
    </row>
    <row r="79" spans="2:10" s="40" customFormat="1" ht="25.15" customHeight="1" x14ac:dyDescent="0.65">
      <c r="B79" s="39"/>
      <c r="C79" s="38"/>
      <c r="D79" s="17"/>
      <c r="G79" s="41"/>
      <c r="H79" s="19"/>
      <c r="I79" s="19"/>
      <c r="J79" s="19"/>
    </row>
    <row r="80" spans="2:10" s="40" customFormat="1" ht="25.15" customHeight="1" x14ac:dyDescent="0.65">
      <c r="B80" s="39"/>
      <c r="C80" s="38"/>
      <c r="D80" s="17"/>
      <c r="G80" s="41"/>
      <c r="H80" s="19"/>
      <c r="I80" s="19"/>
      <c r="J80" s="19"/>
    </row>
    <row r="81" spans="2:35" s="17" customFormat="1" ht="23.15" customHeight="1" x14ac:dyDescent="0.65">
      <c r="B81" s="39" t="s">
        <v>49</v>
      </c>
      <c r="C81" s="38" t="s">
        <v>50</v>
      </c>
      <c r="D81" s="19"/>
      <c r="E81" s="19"/>
      <c r="F81" s="40"/>
      <c r="G81" s="41"/>
      <c r="H81" s="19"/>
      <c r="I81" s="19"/>
      <c r="J81" s="22"/>
      <c r="K81" s="22"/>
      <c r="AB81" s="40"/>
      <c r="AC81" s="40"/>
      <c r="AD81" s="40"/>
      <c r="AE81" s="40"/>
      <c r="AF81" s="40"/>
      <c r="AG81" s="40"/>
      <c r="AH81" s="40"/>
      <c r="AI81" s="40"/>
    </row>
    <row r="82" spans="2:35" s="17" customFormat="1" ht="23.15" customHeight="1" x14ac:dyDescent="0.45">
      <c r="B82" s="36" t="s">
        <v>22</v>
      </c>
      <c r="C82" s="38" t="s">
        <v>51</v>
      </c>
      <c r="D82" s="36"/>
      <c r="E82" s="40"/>
      <c r="G82" s="41"/>
      <c r="H82" s="22"/>
      <c r="I82" s="22"/>
      <c r="J82" s="22"/>
      <c r="K82" s="22"/>
      <c r="AB82" s="40"/>
      <c r="AC82" s="40"/>
      <c r="AD82" s="40"/>
      <c r="AE82" s="40"/>
      <c r="AF82" s="40"/>
      <c r="AG82" s="40"/>
      <c r="AH82" s="40"/>
      <c r="AI82" s="40"/>
    </row>
    <row r="83" spans="2:35" s="17" customFormat="1" ht="23.15" customHeight="1" x14ac:dyDescent="0.45">
      <c r="B83" s="39"/>
      <c r="C83" s="38"/>
      <c r="G83" s="22"/>
      <c r="H83" s="22"/>
      <c r="I83" s="22"/>
      <c r="J83" s="22"/>
      <c r="K83" s="22"/>
      <c r="AB83" s="40"/>
      <c r="AC83" s="40"/>
      <c r="AD83" s="40"/>
      <c r="AE83" s="40"/>
      <c r="AF83" s="40"/>
      <c r="AG83" s="40"/>
      <c r="AH83" s="40"/>
      <c r="AI83" s="40"/>
    </row>
    <row r="84" spans="2:35" s="17" customFormat="1" ht="23.15" customHeight="1" x14ac:dyDescent="0.4">
      <c r="B84" s="42"/>
      <c r="G84" s="22"/>
      <c r="H84" s="22"/>
      <c r="I84" s="22"/>
      <c r="J84" s="22"/>
      <c r="K84" s="22"/>
      <c r="AB84" s="40"/>
      <c r="AC84" s="40"/>
      <c r="AD84" s="40"/>
      <c r="AE84" s="40"/>
      <c r="AF84" s="40"/>
      <c r="AG84" s="40"/>
      <c r="AH84" s="40"/>
      <c r="AI84" s="40"/>
    </row>
    <row r="85" spans="2:35" s="17" customFormat="1" ht="23.15" customHeight="1" x14ac:dyDescent="0.4">
      <c r="B85" s="42"/>
      <c r="G85" s="22"/>
      <c r="H85" s="22"/>
      <c r="I85" s="22"/>
      <c r="J85" s="22"/>
      <c r="K85" s="22"/>
      <c r="AB85" s="40"/>
      <c r="AC85" s="40"/>
      <c r="AD85" s="40"/>
      <c r="AE85" s="40"/>
      <c r="AF85" s="40"/>
      <c r="AG85" s="40"/>
      <c r="AH85" s="40"/>
      <c r="AI85" s="40"/>
    </row>
    <row r="86" spans="2:35" s="17" customFormat="1" ht="23.15" customHeight="1" x14ac:dyDescent="0.4">
      <c r="B86" s="42"/>
      <c r="G86" s="22"/>
      <c r="H86" s="22"/>
      <c r="I86" s="22"/>
      <c r="J86" s="22"/>
      <c r="K86" s="22"/>
      <c r="AB86" s="40"/>
      <c r="AC86" s="40"/>
      <c r="AD86" s="40"/>
      <c r="AE86" s="40"/>
      <c r="AF86" s="40"/>
      <c r="AG86" s="40"/>
      <c r="AH86" s="40"/>
      <c r="AI86" s="40"/>
    </row>
    <row r="87" spans="2:35" s="17" customFormat="1" ht="23.15" customHeight="1" x14ac:dyDescent="0.4">
      <c r="B87" s="42"/>
      <c r="G87" s="22"/>
      <c r="H87" s="22"/>
      <c r="I87" s="22"/>
      <c r="J87" s="22"/>
      <c r="K87" s="22"/>
      <c r="AB87" s="40"/>
      <c r="AC87" s="40"/>
      <c r="AD87" s="40"/>
      <c r="AE87" s="40"/>
      <c r="AF87" s="40"/>
      <c r="AG87" s="40"/>
      <c r="AH87" s="40"/>
      <c r="AI87" s="40"/>
    </row>
    <row r="88" spans="2:35" s="17" customFormat="1" ht="23.15" customHeight="1" x14ac:dyDescent="0.4">
      <c r="B88" s="42"/>
      <c r="G88" s="22"/>
      <c r="H88" s="22"/>
      <c r="I88" s="22"/>
      <c r="J88" s="22"/>
      <c r="K88" s="22"/>
      <c r="AB88" s="40"/>
      <c r="AC88" s="40"/>
      <c r="AD88" s="40"/>
      <c r="AE88" s="40"/>
      <c r="AF88" s="40"/>
      <c r="AG88" s="40"/>
      <c r="AH88" s="40"/>
      <c r="AI88" s="40"/>
    </row>
    <row r="89" spans="2:35" s="17" customFormat="1" ht="23.15" customHeight="1" x14ac:dyDescent="0.4">
      <c r="B89" s="42"/>
      <c r="G89" s="22"/>
      <c r="H89" s="22"/>
      <c r="I89" s="22"/>
      <c r="J89" s="22"/>
      <c r="K89" s="22"/>
      <c r="AB89" s="40"/>
      <c r="AC89" s="40"/>
      <c r="AD89" s="40"/>
      <c r="AE89" s="40"/>
      <c r="AF89" s="40"/>
      <c r="AG89" s="40"/>
      <c r="AH89" s="40"/>
      <c r="AI89" s="40"/>
    </row>
    <row r="90" spans="2:35" s="17" customFormat="1" ht="23.15" customHeight="1" x14ac:dyDescent="0.4">
      <c r="B90" s="42"/>
      <c r="G90" s="22"/>
      <c r="H90" s="22"/>
      <c r="I90" s="22"/>
      <c r="J90" s="22"/>
      <c r="K90" s="22"/>
    </row>
    <row r="91" spans="2:35" s="17" customFormat="1" ht="23.15" customHeight="1" x14ac:dyDescent="0.4">
      <c r="B91" s="42"/>
      <c r="G91" s="22"/>
      <c r="H91" s="22"/>
      <c r="I91" s="22"/>
      <c r="J91" s="22"/>
      <c r="K91" s="22"/>
    </row>
    <row r="92" spans="2:35" s="17" customFormat="1" ht="23.15" customHeight="1" x14ac:dyDescent="0.4">
      <c r="B92" s="42"/>
      <c r="G92" s="22"/>
      <c r="H92" s="22"/>
      <c r="I92" s="22"/>
      <c r="J92" s="22"/>
      <c r="K92" s="22"/>
    </row>
    <row r="93" spans="2:35" s="17" customFormat="1" ht="23.15" customHeight="1" x14ac:dyDescent="0.4">
      <c r="B93" s="42"/>
      <c r="G93" s="22"/>
      <c r="H93" s="22"/>
      <c r="I93" s="22"/>
      <c r="J93" s="22"/>
      <c r="K93" s="22"/>
    </row>
    <row r="94" spans="2:35" s="17" customFormat="1" ht="23.15" customHeight="1" x14ac:dyDescent="0.4">
      <c r="B94" s="42"/>
      <c r="G94" s="22"/>
      <c r="H94" s="22"/>
      <c r="I94" s="22"/>
      <c r="J94" s="22"/>
      <c r="K94" s="22"/>
    </row>
    <row r="95" spans="2:35" s="17" customFormat="1" ht="23.15" customHeight="1" x14ac:dyDescent="0.4">
      <c r="B95" s="42"/>
      <c r="G95" s="22"/>
      <c r="H95" s="22"/>
      <c r="I95" s="22"/>
      <c r="J95" s="22"/>
      <c r="K95" s="22"/>
    </row>
    <row r="105" spans="2:2" ht="23.15" customHeight="1" x14ac:dyDescent="0.4">
      <c r="B105" s="43"/>
    </row>
  </sheetData>
  <pageMargins left="0.39370078740157483" right="0.39370078740157483" top="0.39370078740157483" bottom="0.19685039370078741" header="0.19685039370078741" footer="0.19685039370078741"/>
  <headerFooter alignWithMargins="0"/>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Beds(Inpt Facilities(New)</vt:lpstr>
      <vt:lpstr>'Beds(Inpt Facilities(New)'!Print_Area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Erica ONG (MOH)</dc:creator>
  <cp:lastModifiedBy>Erica ONG (MOH)</cp:lastModifiedBy>
  <dcterms:created xsi:type="dcterms:W3CDTF">2026-03-26T08:50:22Z</dcterms:created>
  <dcterms:modified xsi:type="dcterms:W3CDTF">2026-07-08T06:28:03Z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434c4c7-833e-41e4-b0ab-cdb227a2f6f7_Enabled">
    <vt:lpwstr>true</vt:lpwstr>
  </property>
  <property fmtid="{D5CDD505-2E9C-101B-9397-08002B2CF9AE}" pid="3" name="MSIP_Label_5434c4c7-833e-41e4-b0ab-cdb227a2f6f7_SetDate">
    <vt:lpwstr>2026-03-26T08:53:11Z</vt:lpwstr>
  </property>
  <property fmtid="{D5CDD505-2E9C-101B-9397-08002B2CF9AE}" pid="4" name="MSIP_Label_5434c4c7-833e-41e4-b0ab-cdb227a2f6f7_Method">
    <vt:lpwstr>Privileged</vt:lpwstr>
  </property>
  <property fmtid="{D5CDD505-2E9C-101B-9397-08002B2CF9AE}" pid="5" name="MSIP_Label_5434c4c7-833e-41e4-b0ab-cdb227a2f6f7_Name">
    <vt:lpwstr>Official (Open)</vt:lpwstr>
  </property>
  <property fmtid="{D5CDD505-2E9C-101B-9397-08002B2CF9AE}" pid="6" name="MSIP_Label_5434c4c7-833e-41e4-b0ab-cdb227a2f6f7_SiteId">
    <vt:lpwstr>0b11c524-9a1c-4e1b-84cb-6336aefc2243</vt:lpwstr>
  </property>
  <property fmtid="{D5CDD505-2E9C-101B-9397-08002B2CF9AE}" pid="7" name="MSIP_Label_5434c4c7-833e-41e4-b0ab-cdb227a2f6f7_ActionId">
    <vt:lpwstr>899d9e74-6387-4b5b-a88c-706c4c023b83</vt:lpwstr>
  </property>
  <property fmtid="{D5CDD505-2E9C-101B-9397-08002B2CF9AE}" pid="8" name="MSIP_Label_5434c4c7-833e-41e4-b0ab-cdb227a2f6f7_ContentBits">
    <vt:lpwstr>0</vt:lpwstr>
  </property>
</Properties>
</file>